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1ER. TRIMESTRE) 2023/"/>
    </mc:Choice>
  </mc:AlternateContent>
  <xr:revisionPtr revIDLastSave="39" documentId="13_ncr:1_{BB77EB31-5CDA-419B-99C0-3E33E82C7E60}" xr6:coauthVersionLast="47" xr6:coauthVersionMax="47" xr10:uidLastSave="{4BF4F43C-DD5D-4450-8111-7C40806C056A}"/>
  <bookViews>
    <workbookView xWindow="-108" yWindow="-108" windowWidth="23256" windowHeight="12576" xr2:uid="{00000000-000D-0000-FFFF-FFFF00000000}"/>
  </bookViews>
  <sheets>
    <sheet name="PRES_PP 1ER. TRIM" sheetId="1" r:id="rId1"/>
    <sheet name="RESULTADO" sheetId="24" r:id="rId2"/>
    <sheet name="BALANCE" sheetId="25" r:id="rId3"/>
    <sheet name="Balanza de Comprobación Ram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25" l="1"/>
  <c r="G36" i="25" s="1"/>
  <c r="D35" i="25"/>
  <c r="G23" i="25"/>
  <c r="D23" i="25"/>
  <c r="D36" i="25" s="1"/>
  <c r="D36" i="24"/>
  <c r="D38" i="24" s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C13" i="1"/>
  <c r="C12" i="1"/>
  <c r="D11" i="1"/>
  <c r="E11" i="1"/>
  <c r="F11" i="1"/>
  <c r="G11" i="1"/>
  <c r="H11" i="1"/>
  <c r="I11" i="1"/>
  <c r="J11" i="1"/>
  <c r="K11" i="1"/>
  <c r="C11" i="1"/>
  <c r="K29" i="1" l="1"/>
  <c r="F10" i="1" l="1"/>
  <c r="G10" i="1"/>
  <c r="H10" i="1"/>
  <c r="E10" i="1"/>
  <c r="I10" i="1"/>
  <c r="J10" i="1"/>
  <c r="D10" i="1"/>
  <c r="K10" i="1" l="1"/>
  <c r="C10" i="1" l="1"/>
</calcChain>
</file>

<file path=xl/sharedStrings.xml><?xml version="1.0" encoding="utf-8"?>
<sst xmlns="http://schemas.openxmlformats.org/spreadsheetml/2006/main" count="437" uniqueCount="179">
  <si>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</si>
  <si>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</si>
  <si>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</si>
  <si>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</si>
  <si>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</si>
  <si>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</si>
  <si>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</si>
  <si>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</si>
  <si>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</si>
  <si>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</si>
  <si>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</si>
  <si>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</si>
  <si>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</si>
  <si>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</si>
  <si>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</si>
  <si>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</si>
  <si>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</si>
  <si>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</si>
  <si>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</si>
  <si>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</si>
  <si>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</si>
  <si>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</si>
  <si>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</si>
  <si>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</si>
  <si>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</si>
  <si>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</si>
  <si>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</si>
  <si>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</si>
  <si>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</si>
  <si>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</si>
  <si>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</si>
  <si>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</si>
  <si>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</si>
  <si>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</si>
  <si>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</si>
  <si>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</si>
  <si>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</si>
  <si>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</si>
  <si>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</si>
  <si>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</si>
  <si>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</si>
  <si>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</si>
  <si>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</si>
  <si>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</si>
  <si>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</si>
  <si>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</si>
  <si>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</si>
  <si>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</si>
  <si>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</si>
  <si>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51371</t>
  </si>
  <si>
    <t>Servicios de Traslado y Viáticos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</si>
  <si>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</si>
  <si>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</si>
  <si>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</si>
  <si>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</si>
  <si>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</si>
  <si>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</si>
  <si>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</si>
  <si>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</si>
  <si>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</si>
  <si>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</si>
  <si>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</si>
  <si>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</si>
  <si>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</si>
  <si>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HACIENDA PUBLICA/PATRIMONIO GENERADO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</si>
  <si>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</si>
  <si>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</si>
  <si>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</si>
  <si>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</si>
  <si>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</si>
  <si>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Obligaciones no Fiscales Respaldadas por Garantías Otorgadas</t>
  </si>
  <si>
    <t>Servicios Personales por Pagar a CP</t>
  </si>
  <si>
    <t>Retenciones y Contribuciones por Pagar a CP</t>
  </si>
  <si>
    <t xml:space="preserve">Materiales de Administración, Emisión de Documentos y Artículos </t>
  </si>
  <si>
    <t>APROBADO</t>
  </si>
  <si>
    <t>4000 Transferencias y subsidios</t>
  </si>
  <si>
    <t>52411</t>
  </si>
  <si>
    <t>Ayudas Sociales a Personas</t>
  </si>
  <si>
    <t>21295</t>
  </si>
  <si>
    <t xml:space="preserve">Rendimientos Generados por Recursos en Administración de 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</si>
  <si>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</si>
  <si>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</si>
  <si>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</si>
  <si>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</si>
  <si>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r>
      <rPr>
        <sz val="8"/>
        <color indexed="8"/>
        <rFont val="Montserrat"/>
      </rPr>
      <t>Ramo: Del 16 al 16  Unidad: Del G00 al G00</t>
    </r>
  </si>
  <si>
    <t>SUBCUENTA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</si>
  <si>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</si>
  <si>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</si>
  <si>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</si>
  <si>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</si>
  <si>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</si>
  <si>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</si>
  <si>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</si>
  <si>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</si>
  <si>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11131</t>
  </si>
  <si>
    <t>11191</t>
  </si>
  <si>
    <t>11251</t>
  </si>
  <si>
    <t>11294</t>
  </si>
  <si>
    <t>Reintegros por Disponibilidades de Brechas a CP</t>
  </si>
  <si>
    <t>12131</t>
  </si>
  <si>
    <t>Fideicomisos, Mandatos y Contratos Análogos del Poder Ejecutivo</t>
  </si>
  <si>
    <t>12411</t>
  </si>
  <si>
    <t>12419</t>
  </si>
  <si>
    <t>12465</t>
  </si>
  <si>
    <t>12467</t>
  </si>
  <si>
    <t>Herramientas y Máquinas-Herramientas</t>
  </si>
  <si>
    <t>21111</t>
  </si>
  <si>
    <t>21121</t>
  </si>
  <si>
    <t>21151</t>
  </si>
  <si>
    <t>Transferencias Otorgadas por Pagar a CP</t>
  </si>
  <si>
    <t>21171</t>
  </si>
  <si>
    <t>21191</t>
  </si>
  <si>
    <t>21196</t>
  </si>
  <si>
    <t>Adeudos de Ejercicios Fiscales Anteriores a CP</t>
  </si>
  <si>
    <t>21199</t>
  </si>
  <si>
    <t>Otras Cuentas por Pagar a CP</t>
  </si>
  <si>
    <t>32211</t>
  </si>
  <si>
    <t>32521</t>
  </si>
  <si>
    <t>43112</t>
  </si>
  <si>
    <t>73511</t>
  </si>
  <si>
    <t>Garantías Otorgadas para Respaldar Obligaciones No Fiscales</t>
  </si>
  <si>
    <t>73611</t>
  </si>
  <si>
    <t>82111</t>
  </si>
  <si>
    <t>Presupuesto de Egresos Aprobado</t>
  </si>
  <si>
    <t>82211</t>
  </si>
  <si>
    <t>Presupuesto de Egresos por Ejercer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</si>
  <si>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</si>
  <si>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</si>
  <si>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</si>
  <si>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</si>
  <si>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</si>
  <si>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</si>
  <si>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</si>
  <si>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</si>
  <si>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</si>
  <si>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</si>
  <si>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</si>
  <si>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</si>
  <si>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</si>
  <si>
    <t>No. Cta.</t>
  </si>
  <si>
    <t>Concepto</t>
  </si>
  <si>
    <t>Importe</t>
  </si>
  <si>
    <t>ACTIVO NO CIRCULANTE</t>
  </si>
  <si>
    <t>RAMO</t>
  </si>
  <si>
    <t>UNIDAD</t>
  </si>
  <si>
    <t>NATURALEZA</t>
  </si>
  <si>
    <t>16</t>
  </si>
  <si>
    <t>G00</t>
  </si>
  <si>
    <t>D</t>
  </si>
  <si>
    <t>A</t>
  </si>
  <si>
    <t>82311</t>
  </si>
  <si>
    <t>Ampliaciones Presupuestarias</t>
  </si>
  <si>
    <t>12331</t>
  </si>
  <si>
    <t>Edificios no Habitacionales</t>
  </si>
  <si>
    <t>12421</t>
  </si>
  <si>
    <t>Equipos y Aparatos Audiovisuales</t>
  </si>
  <si>
    <t>12469</t>
  </si>
  <si>
    <t>Otros Equipos</t>
  </si>
  <si>
    <t>32311</t>
  </si>
  <si>
    <t>Revalúo de Bienes Inmuebles</t>
  </si>
  <si>
    <t>74111</t>
  </si>
  <si>
    <t>Demandas Judiciales en Proceso de Resolución</t>
  </si>
  <si>
    <t>74211</t>
  </si>
  <si>
    <t>Resolución de Demandas en Proceso Judicial</t>
  </si>
  <si>
    <t>Otras cuentas por Pagar a CP</t>
  </si>
  <si>
    <t>Resultado del Ejercicio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</si>
  <si>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</si>
  <si>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</si>
  <si>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</si>
  <si>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</si>
  <si>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</si>
  <si>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</si>
  <si>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>51381</t>
  </si>
  <si>
    <t>Servicios Oficiales</t>
  </si>
  <si>
    <t xml:space="preserve">1ER.TRIMESTRE 2023 (ENERO-MARZO) </t>
  </si>
  <si>
    <t>MARZO 2023</t>
  </si>
  <si>
    <t>Fuente de Información.- Balanza de Comprobación al 31 de marzo de 2023 SICOP</t>
  </si>
  <si>
    <t xml:space="preserve">    Balance General al 31 de marzo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</si>
  <si>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MES: Del 01/01/2023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</si>
</sst>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0_-;\-#,##0.00_-;_-* &quot;-&quot;_-;_-@_-"/>
    <numFmt numFmtId="173" formatCode="_-#,##0.0#_-;\-#,##0.0#_-;_-* &quot;-&quot;_-;_-@_-"/>
    <numFmt numFmtId="174" formatCode="#,##0.00_ ;[Red]\-#,##0.00\ "/>
    <numFmt numFmtId="176" formatCode="#,##0.00_ ;\-#,##0.00\ "/>
  </numFmts>
  <fonts count="3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sz val="8"/>
      <color indexed="8"/>
      <name val="Montserrat"/>
    </font>
    <font>
      <b/>
      <sz val="8"/>
      <color indexed="9"/>
      <name val="Montserrat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8"/>
      <color indexed="8"/>
      <name val="Times New Roman"/>
      <family val="1"/>
    </font>
    <font>
      <sz val="10"/>
      <name val="Arial"/>
      <family val="2"/>
    </font>
    <font>
      <sz val="10"/>
      <color indexed="23"/>
      <name val="SansSerif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26" fillId="0" borderId="0"/>
    <xf numFmtId="0" fontId="37" fillId="0" borderId="0"/>
  </cellStyleXfs>
  <cellXfs count="110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Border="1" applyAlignment="1">
      <alignment vertical="center"/>
    </xf>
    <xf numFmtId="0" fontId="17" fillId="0" borderId="0" xfId="0" applyFont="1"/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vertical="center"/>
    </xf>
    <xf numFmtId="0" fontId="0" fillId="0" borderId="16" xfId="0" applyBorder="1"/>
    <xf numFmtId="4" fontId="0" fillId="0" borderId="16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0" fillId="2" borderId="0" xfId="0" applyFill="1"/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11" fillId="4" borderId="0" xfId="2" applyFont="1" applyFill="1" applyAlignment="1">
      <alignment horizontal="left" vertical="top" wrapText="1"/>
    </xf>
    <xf numFmtId="0" fontId="7" fillId="0" borderId="0" xfId="2"/>
    <xf numFmtId="0" fontId="11" fillId="4" borderId="0" xfId="2" applyFont="1" applyFill="1" applyAlignment="1">
      <alignment horizontal="left" vertical="top" wrapText="1"/>
    </xf>
    <xf numFmtId="0" fontId="12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49" fontId="36" fillId="4" borderId="0" xfId="2" applyNumberFormat="1" applyFont="1" applyFill="1" applyAlignment="1">
      <alignment horizontal="center" vertical="center" wrapText="1"/>
    </xf>
    <xf numFmtId="49" fontId="27" fillId="4" borderId="0" xfId="2" applyNumberFormat="1" applyFont="1" applyFill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9" fillId="4" borderId="0" xfId="2" applyFont="1" applyFill="1" applyAlignment="1">
      <alignment horizontal="right" vertical="center" wrapText="1"/>
    </xf>
    <xf numFmtId="0" fontId="30" fillId="0" borderId="3" xfId="2" applyFont="1" applyBorder="1" applyAlignment="1">
      <alignment horizontal="center" vertical="center"/>
    </xf>
    <xf numFmtId="0" fontId="31" fillId="4" borderId="3" xfId="2" applyFont="1" applyFill="1" applyBorder="1" applyAlignment="1">
      <alignment horizontal="center" vertical="center" wrapText="1"/>
    </xf>
    <xf numFmtId="0" fontId="32" fillId="4" borderId="0" xfId="2" applyFont="1" applyFill="1" applyAlignment="1">
      <alignment horizontal="left" vertical="top" wrapText="1"/>
    </xf>
    <xf numFmtId="0" fontId="33" fillId="4" borderId="3" xfId="2" applyFont="1" applyFill="1" applyBorder="1" applyAlignment="1">
      <alignment horizontal="center" vertical="center" wrapText="1"/>
    </xf>
    <xf numFmtId="0" fontId="33" fillId="4" borderId="3" xfId="2" applyFont="1" applyFill="1" applyBorder="1" applyAlignment="1">
      <alignment horizontal="left" vertical="center" wrapText="1"/>
    </xf>
    <xf numFmtId="173" fontId="33" fillId="4" borderId="3" xfId="2" applyNumberFormat="1" applyFont="1" applyFill="1" applyBorder="1" applyAlignment="1">
      <alignment vertical="center" wrapText="1"/>
    </xf>
    <xf numFmtId="0" fontId="34" fillId="0" borderId="0" xfId="2" applyFont="1"/>
    <xf numFmtId="0" fontId="35" fillId="4" borderId="3" xfId="2" applyFont="1" applyFill="1" applyBorder="1" applyAlignment="1">
      <alignment horizontal="right" vertical="center" wrapText="1"/>
    </xf>
    <xf numFmtId="173" fontId="35" fillId="4" borderId="3" xfId="2" applyNumberFormat="1" applyFont="1" applyFill="1" applyBorder="1" applyAlignment="1">
      <alignment horizontal="right" vertical="center" wrapText="1"/>
    </xf>
    <xf numFmtId="174" fontId="35" fillId="4" borderId="3" xfId="2" applyNumberFormat="1" applyFont="1" applyFill="1" applyBorder="1" applyAlignment="1">
      <alignment horizontal="right" vertical="center" wrapText="1"/>
    </xf>
    <xf numFmtId="0" fontId="7" fillId="0" borderId="0" xfId="2" applyAlignment="1">
      <alignment vertical="center"/>
    </xf>
    <xf numFmtId="0" fontId="19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68" fontId="17" fillId="0" borderId="0" xfId="2" applyNumberFormat="1" applyFont="1" applyAlignment="1">
      <alignment vertical="center"/>
    </xf>
    <xf numFmtId="0" fontId="7" fillId="0" borderId="11" xfId="2" applyBorder="1" applyAlignment="1">
      <alignment vertical="center"/>
    </xf>
    <xf numFmtId="0" fontId="17" fillId="2" borderId="10" xfId="2" applyFont="1" applyFill="1" applyBorder="1" applyAlignment="1">
      <alignment vertical="center" wrapText="1"/>
    </xf>
    <xf numFmtId="4" fontId="17" fillId="0" borderId="0" xfId="2" applyNumberFormat="1" applyFont="1" applyAlignment="1">
      <alignment horizontal="right" vertical="center"/>
    </xf>
    <xf numFmtId="0" fontId="17" fillId="2" borderId="0" xfId="2" applyFont="1" applyFill="1" applyAlignment="1">
      <alignment horizontal="left" vertical="center" wrapText="1"/>
    </xf>
    <xf numFmtId="4" fontId="17" fillId="0" borderId="0" xfId="2" applyNumberFormat="1" applyFont="1" applyAlignment="1">
      <alignment vertical="center"/>
    </xf>
    <xf numFmtId="0" fontId="17" fillId="2" borderId="0" xfId="2" applyFont="1" applyFill="1" applyAlignment="1">
      <alignment vertical="center" wrapText="1"/>
    </xf>
    <xf numFmtId="4" fontId="16" fillId="0" borderId="0" xfId="2" applyNumberFormat="1" applyFont="1" applyAlignment="1">
      <alignment horizontal="right" vertical="center"/>
    </xf>
    <xf numFmtId="4" fontId="16" fillId="0" borderId="11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right" vertical="center"/>
    </xf>
    <xf numFmtId="4" fontId="16" fillId="0" borderId="12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left" vertical="center"/>
    </xf>
    <xf numFmtId="2" fontId="17" fillId="0" borderId="12" xfId="2" applyNumberFormat="1" applyFont="1" applyBorder="1" applyAlignment="1">
      <alignment vertical="center"/>
    </xf>
    <xf numFmtId="4" fontId="16" fillId="0" borderId="13" xfId="2" applyNumberFormat="1" applyFont="1" applyBorder="1" applyAlignment="1">
      <alignment horizontal="right" vertical="center"/>
    </xf>
    <xf numFmtId="0" fontId="7" fillId="0" borderId="10" xfId="2" applyBorder="1" applyAlignment="1">
      <alignment vertical="center"/>
    </xf>
    <xf numFmtId="169" fontId="17" fillId="0" borderId="0" xfId="2" applyNumberFormat="1" applyFont="1" applyAlignment="1">
      <alignment vertical="center"/>
    </xf>
    <xf numFmtId="0" fontId="18" fillId="2" borderId="0" xfId="2" applyFont="1" applyFill="1" applyAlignment="1">
      <alignment vertical="center" wrapText="1"/>
    </xf>
    <xf numFmtId="4" fontId="7" fillId="0" borderId="0" xfId="2" applyNumberFormat="1" applyAlignment="1">
      <alignment vertical="center"/>
    </xf>
    <xf numFmtId="0" fontId="17" fillId="2" borderId="10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 applyProtection="1">
      <alignment vertical="center" wrapText="1"/>
      <protection locked="0"/>
    </xf>
    <xf numFmtId="169" fontId="17" fillId="0" borderId="12" xfId="2" applyNumberFormat="1" applyFont="1" applyBorder="1" applyAlignment="1">
      <alignment vertical="center"/>
    </xf>
    <xf numFmtId="169" fontId="16" fillId="0" borderId="13" xfId="2" applyNumberFormat="1" applyFont="1" applyBorder="1" applyAlignment="1">
      <alignment vertical="center"/>
    </xf>
    <xf numFmtId="4" fontId="16" fillId="0" borderId="9" xfId="2" applyNumberFormat="1" applyFont="1" applyBorder="1" applyAlignment="1">
      <alignment horizontal="right" vertical="center"/>
    </xf>
    <xf numFmtId="4" fontId="19" fillId="0" borderId="11" xfId="2" applyNumberFormat="1" applyFont="1" applyBorder="1" applyAlignment="1">
      <alignment vertical="center"/>
    </xf>
    <xf numFmtId="170" fontId="17" fillId="0" borderId="14" xfId="2" applyNumberFormat="1" applyFont="1" applyBorder="1" applyAlignment="1">
      <alignment horizontal="left" vertical="center" wrapText="1"/>
    </xf>
    <xf numFmtId="170" fontId="20" fillId="0" borderId="12" xfId="2" applyNumberFormat="1" applyFont="1" applyBorder="1" applyAlignment="1">
      <alignment horizontal="center" vertical="center"/>
    </xf>
    <xf numFmtId="4" fontId="16" fillId="2" borderId="12" xfId="2" applyNumberFormat="1" applyFont="1" applyFill="1" applyBorder="1" applyAlignment="1">
      <alignment horizontal="right" vertical="center" wrapText="1"/>
    </xf>
    <xf numFmtId="4" fontId="17" fillId="0" borderId="12" xfId="2" applyNumberFormat="1" applyFont="1" applyBorder="1" applyAlignment="1">
      <alignment horizontal="left" vertical="center" wrapText="1"/>
    </xf>
    <xf numFmtId="4" fontId="16" fillId="2" borderId="13" xfId="2" applyNumberFormat="1" applyFont="1" applyFill="1" applyBorder="1" applyAlignment="1">
      <alignment horizontal="right" vertical="center" wrapText="1"/>
    </xf>
    <xf numFmtId="170" fontId="17" fillId="0" borderId="0" xfId="2" applyNumberFormat="1" applyFont="1" applyAlignment="1">
      <alignment horizontal="center" vertical="center" wrapText="1"/>
    </xf>
    <xf numFmtId="0" fontId="7" fillId="6" borderId="0" xfId="2" applyFill="1"/>
    <xf numFmtId="0" fontId="21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vertical="top" wrapText="1"/>
    </xf>
    <xf numFmtId="0" fontId="21" fillId="4" borderId="0" xfId="2" applyFont="1" applyFill="1" applyAlignment="1">
      <alignment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172" fontId="8" fillId="4" borderId="0" xfId="2" applyNumberFormat="1" applyFont="1" applyFill="1" applyAlignment="1">
      <alignment horizontal="right" vertical="center" wrapText="1"/>
    </xf>
    <xf numFmtId="176" fontId="7" fillId="0" borderId="0" xfId="2" applyNumberFormat="1"/>
    <xf numFmtId="0" fontId="11" fillId="6" borderId="0" xfId="2" applyFont="1" applyFill="1" applyAlignment="1">
      <alignment horizontal="left" vertical="top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left" vertical="center" wrapText="1"/>
    </xf>
    <xf numFmtId="172" fontId="8" fillId="4" borderId="18" xfId="2" applyNumberFormat="1" applyFont="1" applyFill="1" applyBorder="1" applyAlignment="1">
      <alignment horizontal="right" vertical="center" wrapText="1"/>
    </xf>
    <xf numFmtId="0" fontId="9" fillId="4" borderId="17" xfId="2" applyFont="1" applyFill="1" applyBorder="1" applyAlignment="1">
      <alignment horizontal="right" vertical="center" wrapText="1"/>
    </xf>
    <xf numFmtId="172" fontId="9" fillId="4" borderId="0" xfId="2" applyNumberFormat="1" applyFont="1" applyFill="1" applyAlignment="1">
      <alignment horizontal="right" vertical="center" wrapText="1"/>
    </xf>
    <xf numFmtId="0" fontId="38" fillId="4" borderId="15" xfId="2" applyFont="1" applyFill="1" applyBorder="1" applyAlignment="1">
      <alignment horizontal="left" vertical="top" wrapText="1"/>
    </xf>
  </cellXfs>
  <cellStyles count="7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E0FE98A0-F6FF-4FBE-98FC-2C37A5FCA0B3}"/>
    <cellStyle name="Normal 5" xfId="6" xr:uid="{6F7C0BC6-E627-4E08-90BE-8F848D671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84667</xdr:rowOff>
    </xdr:from>
    <xdr:to>
      <xdr:col>2</xdr:col>
      <xdr:colOff>16933</xdr:colOff>
      <xdr:row>4</xdr:row>
      <xdr:rowOff>137584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67"/>
          <a:ext cx="3054350" cy="730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8C7144-A708-4645-A8F7-9BF4CBD60D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110491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0CDCF7-9D38-4AAD-B710-13A3B7B971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6E90D934-7CC3-4471-9563-A5952970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90" zoomScaleNormal="90" workbookViewId="0">
      <selection activeCell="F10" sqref="F10"/>
    </sheetView>
  </sheetViews>
  <sheetFormatPr baseColWidth="10" defaultRowHeight="14.4"/>
  <cols>
    <col min="1" max="1" width="20.44140625" customWidth="1"/>
    <col min="2" max="2" width="25" customWidth="1"/>
    <col min="3" max="3" width="18.44140625" customWidth="1"/>
    <col min="4" max="4" width="18.33203125" customWidth="1"/>
    <col min="5" max="5" width="19.109375" customWidth="1"/>
    <col min="6" max="6" width="15.44140625" customWidth="1"/>
    <col min="7" max="7" width="18" bestFit="1" customWidth="1"/>
    <col min="8" max="8" width="18.6640625" customWidth="1"/>
    <col min="9" max="9" width="18.109375" customWidth="1"/>
    <col min="10" max="10" width="17" customWidth="1"/>
    <col min="11" max="11" width="16.6640625" bestFit="1" customWidth="1"/>
    <col min="12" max="12" width="17.6640625" bestFit="1" customWidth="1"/>
    <col min="13" max="13" width="23.33203125" customWidth="1"/>
  </cols>
  <sheetData>
    <row r="1" spans="1:12">
      <c r="B1" s="20"/>
      <c r="C1" s="20"/>
      <c r="D1" s="20"/>
      <c r="E1" s="20"/>
      <c r="F1" s="20"/>
      <c r="G1" s="20"/>
      <c r="H1" s="20"/>
      <c r="I1" s="20"/>
      <c r="J1" s="20"/>
    </row>
    <row r="2" spans="1:12"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1:12" ht="18">
      <c r="C3" s="29" t="s">
        <v>1</v>
      </c>
      <c r="D3" s="29"/>
      <c r="E3" s="29"/>
      <c r="F3" s="29"/>
      <c r="G3" s="29"/>
      <c r="H3" s="29"/>
      <c r="I3" s="21"/>
      <c r="J3" s="21"/>
      <c r="K3" s="1"/>
    </row>
    <row r="4" spans="1:12" ht="18">
      <c r="C4" s="29" t="s">
        <v>2</v>
      </c>
      <c r="D4" s="29"/>
      <c r="E4" s="29"/>
      <c r="F4" s="29"/>
      <c r="G4" s="29"/>
      <c r="H4" s="29"/>
      <c r="I4" s="21"/>
      <c r="J4" s="21"/>
      <c r="K4" s="1"/>
    </row>
    <row r="5" spans="1:12" ht="18">
      <c r="C5" s="30" t="s">
        <v>174</v>
      </c>
      <c r="D5" s="30"/>
      <c r="E5" s="30"/>
      <c r="F5" s="30"/>
      <c r="G5" s="30"/>
      <c r="H5" s="30"/>
      <c r="I5" s="22"/>
      <c r="J5" s="22"/>
      <c r="K5" s="2"/>
    </row>
    <row r="6" spans="1:12" ht="18">
      <c r="C6" s="30" t="s">
        <v>3</v>
      </c>
      <c r="D6" s="30"/>
      <c r="E6" s="30"/>
      <c r="F6" s="30"/>
      <c r="G6" s="30"/>
      <c r="H6" s="30"/>
      <c r="I6" s="23"/>
      <c r="J6" s="23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3" t="s">
        <v>4</v>
      </c>
      <c r="B8" s="13" t="s">
        <v>5</v>
      </c>
      <c r="C8" s="14" t="s">
        <v>74</v>
      </c>
      <c r="D8" s="14" t="s">
        <v>6</v>
      </c>
      <c r="E8" s="14" t="s">
        <v>7</v>
      </c>
      <c r="F8" s="26" t="s">
        <v>8</v>
      </c>
      <c r="G8" s="14" t="s">
        <v>9</v>
      </c>
      <c r="H8" s="14" t="s">
        <v>10</v>
      </c>
      <c r="I8" s="15" t="s">
        <v>11</v>
      </c>
      <c r="J8" s="15" t="s">
        <v>12</v>
      </c>
      <c r="K8" s="14" t="s">
        <v>13</v>
      </c>
      <c r="L8" s="18"/>
    </row>
    <row r="9" spans="1:12" ht="16.2" thickBot="1">
      <c r="A9" s="4"/>
      <c r="B9" s="4"/>
      <c r="C9" s="28"/>
      <c r="D9" s="28"/>
      <c r="E9" s="28"/>
      <c r="F9" s="28"/>
      <c r="G9" s="28"/>
      <c r="H9" s="28"/>
      <c r="I9" s="28"/>
      <c r="J9" s="28"/>
      <c r="K9" s="28"/>
    </row>
    <row r="10" spans="1:12" ht="18.600000000000001" thickTop="1" thickBot="1">
      <c r="A10" s="16" t="s">
        <v>14</v>
      </c>
      <c r="B10" s="16"/>
      <c r="C10" s="19">
        <f t="shared" ref="C10:K10" si="0">C11+C12+C13</f>
        <v>332050677</v>
      </c>
      <c r="D10" s="19">
        <f t="shared" si="0"/>
        <v>337417277.55000001</v>
      </c>
      <c r="E10" s="19">
        <f t="shared" si="0"/>
        <v>234923702.88999999</v>
      </c>
      <c r="F10" s="19">
        <f t="shared" si="0"/>
        <v>2598799.21</v>
      </c>
      <c r="G10" s="19">
        <f t="shared" si="0"/>
        <v>82335580.409999996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17559195.040000003</v>
      </c>
      <c r="L10" s="5"/>
    </row>
    <row r="11" spans="1:12" ht="15" thickTop="1">
      <c r="A11" s="6" t="s">
        <v>15</v>
      </c>
      <c r="B11" s="7" t="s">
        <v>16</v>
      </c>
      <c r="C11" s="8">
        <f>C16+C20+C24+C28</f>
        <v>145211665</v>
      </c>
      <c r="D11" s="8">
        <f t="shared" ref="D11:K11" si="1">D16+D20+D24+D28</f>
        <v>233032516.44999999</v>
      </c>
      <c r="E11" s="8">
        <f t="shared" si="1"/>
        <v>159215477.90000001</v>
      </c>
      <c r="F11" s="8">
        <f t="shared" si="1"/>
        <v>2158699.21</v>
      </c>
      <c r="G11" s="8">
        <f t="shared" si="1"/>
        <v>58242638.260000005</v>
      </c>
      <c r="H11" s="8">
        <f t="shared" si="1"/>
        <v>0</v>
      </c>
      <c r="I11" s="8">
        <f t="shared" si="1"/>
        <v>0</v>
      </c>
      <c r="J11" s="8">
        <f t="shared" si="1"/>
        <v>0</v>
      </c>
      <c r="K11" s="8">
        <f t="shared" si="1"/>
        <v>13415701.080000002</v>
      </c>
      <c r="L11" s="5"/>
    </row>
    <row r="12" spans="1:12">
      <c r="A12" s="6" t="s">
        <v>15</v>
      </c>
      <c r="B12" s="7" t="s">
        <v>17</v>
      </c>
      <c r="C12" s="8">
        <f>C17+C21+C25+C29</f>
        <v>129647394</v>
      </c>
      <c r="D12" s="8">
        <f t="shared" ref="D12:K12" si="2">D17+D21+D25+D29</f>
        <v>38654587</v>
      </c>
      <c r="E12" s="8">
        <f t="shared" si="2"/>
        <v>26216149.5</v>
      </c>
      <c r="F12" s="8">
        <f t="shared" si="2"/>
        <v>315100</v>
      </c>
      <c r="G12" s="8">
        <f t="shared" si="2"/>
        <v>9577323.7800000012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2546013.7200000002</v>
      </c>
      <c r="L12" s="5"/>
    </row>
    <row r="13" spans="1:12">
      <c r="A13" s="6" t="s">
        <v>15</v>
      </c>
      <c r="B13" s="7" t="s">
        <v>18</v>
      </c>
      <c r="C13" s="8">
        <f>C18+C22+C26+C30</f>
        <v>57191618</v>
      </c>
      <c r="D13" s="8">
        <f t="shared" ref="D13:K13" si="3">D18+D22+D26+D30</f>
        <v>65730174.100000001</v>
      </c>
      <c r="E13" s="8">
        <f t="shared" si="3"/>
        <v>49492075.489999995</v>
      </c>
      <c r="F13" s="8">
        <f t="shared" si="3"/>
        <v>125000</v>
      </c>
      <c r="G13" s="8">
        <f t="shared" si="3"/>
        <v>14515618.369999997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8">
        <f t="shared" si="3"/>
        <v>1597480.2400000002</v>
      </c>
      <c r="L13" s="5"/>
    </row>
    <row r="14" spans="1:12">
      <c r="C14" s="12"/>
      <c r="D14" s="12"/>
      <c r="E14" s="12"/>
      <c r="F14" s="12"/>
      <c r="G14" s="12"/>
      <c r="H14" s="12"/>
      <c r="I14" s="12"/>
      <c r="J14" s="12"/>
      <c r="K14" s="12"/>
      <c r="L14" s="5"/>
    </row>
    <row r="15" spans="1:12" s="7" customFormat="1">
      <c r="A15" s="9" t="s">
        <v>19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5"/>
    </row>
    <row r="16" spans="1:12">
      <c r="B16" t="s">
        <v>16</v>
      </c>
      <c r="C16" s="12">
        <v>95587754</v>
      </c>
      <c r="D16" s="12">
        <v>193755777</v>
      </c>
      <c r="E16" s="12">
        <v>144197120.44</v>
      </c>
      <c r="F16" s="12">
        <v>0</v>
      </c>
      <c r="G16" s="12">
        <v>49558656.560000002</v>
      </c>
      <c r="H16" s="12">
        <v>0</v>
      </c>
      <c r="I16" s="12">
        <v>0</v>
      </c>
      <c r="J16" s="12">
        <v>0</v>
      </c>
      <c r="K16" s="12">
        <v>0</v>
      </c>
      <c r="L16" s="5"/>
    </row>
    <row r="17" spans="1:13">
      <c r="B17" t="s">
        <v>17</v>
      </c>
      <c r="C17" s="12">
        <v>122345638</v>
      </c>
      <c r="D17" s="12">
        <v>32386748</v>
      </c>
      <c r="E17" s="12">
        <v>24756639.41</v>
      </c>
      <c r="F17" s="12">
        <v>0</v>
      </c>
      <c r="G17" s="12">
        <v>7630108.5900000008</v>
      </c>
      <c r="H17" s="12">
        <v>0</v>
      </c>
      <c r="I17" s="12">
        <v>0</v>
      </c>
      <c r="J17" s="12">
        <v>0</v>
      </c>
      <c r="K17" s="12">
        <v>0</v>
      </c>
      <c r="L17" s="5"/>
    </row>
    <row r="18" spans="1:13">
      <c r="B18" t="s">
        <v>18</v>
      </c>
      <c r="C18" s="12">
        <v>44426693</v>
      </c>
      <c r="D18" s="12">
        <v>58516513</v>
      </c>
      <c r="E18" s="12">
        <v>44913798.349999994</v>
      </c>
      <c r="F18" s="12">
        <v>0</v>
      </c>
      <c r="G18" s="12">
        <v>13602714.649999999</v>
      </c>
      <c r="H18" s="12">
        <v>0</v>
      </c>
      <c r="I18" s="12">
        <v>0</v>
      </c>
      <c r="J18" s="12">
        <v>0</v>
      </c>
      <c r="K18" s="12">
        <v>0</v>
      </c>
      <c r="L18" s="5"/>
      <c r="M18" s="17"/>
    </row>
    <row r="19" spans="1:13" s="7" customFormat="1">
      <c r="A19" s="9" t="s">
        <v>20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5"/>
    </row>
    <row r="20" spans="1:13">
      <c r="B20" t="s">
        <v>16</v>
      </c>
      <c r="C20" s="12">
        <v>1034939</v>
      </c>
      <c r="D20" s="12">
        <v>1007892.5</v>
      </c>
      <c r="E20" s="12">
        <v>295993.33</v>
      </c>
      <c r="F20" s="12">
        <v>158699</v>
      </c>
      <c r="G20" s="12">
        <v>58609.39</v>
      </c>
      <c r="H20" s="12">
        <v>0</v>
      </c>
      <c r="I20" s="12">
        <v>0</v>
      </c>
      <c r="J20" s="12">
        <v>0</v>
      </c>
      <c r="K20" s="12">
        <v>494590.77999999991</v>
      </c>
      <c r="L20" s="5"/>
    </row>
    <row r="21" spans="1:13">
      <c r="B21" t="s">
        <v>17</v>
      </c>
      <c r="C21" s="12">
        <v>460402</v>
      </c>
      <c r="D21" s="12">
        <v>503566.9</v>
      </c>
      <c r="E21" s="12">
        <v>87428.25</v>
      </c>
      <c r="F21" s="12">
        <v>150000</v>
      </c>
      <c r="G21" s="12">
        <v>75364.009999999995</v>
      </c>
      <c r="H21" s="12">
        <v>0</v>
      </c>
      <c r="I21" s="12">
        <v>0</v>
      </c>
      <c r="J21" s="12">
        <v>0</v>
      </c>
      <c r="K21" s="12">
        <v>190774.63999999998</v>
      </c>
      <c r="L21" s="5"/>
    </row>
    <row r="22" spans="1:13">
      <c r="B22" t="s">
        <v>18</v>
      </c>
      <c r="C22" s="12">
        <v>395290</v>
      </c>
      <c r="D22" s="12">
        <v>372421.6</v>
      </c>
      <c r="E22" s="12">
        <v>65720.72</v>
      </c>
      <c r="F22" s="12">
        <v>75000</v>
      </c>
      <c r="G22" s="12">
        <v>16852.04</v>
      </c>
      <c r="H22" s="12">
        <v>0</v>
      </c>
      <c r="I22" s="12">
        <v>0</v>
      </c>
      <c r="J22" s="12">
        <v>0</v>
      </c>
      <c r="K22" s="12">
        <v>214848.84</v>
      </c>
      <c r="L22" s="5"/>
    </row>
    <row r="23" spans="1:13" s="7" customFormat="1">
      <c r="A23" s="9" t="s">
        <v>21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5"/>
    </row>
    <row r="24" spans="1:13">
      <c r="B24" t="s">
        <v>16</v>
      </c>
      <c r="C24" s="12">
        <v>48588972</v>
      </c>
      <c r="D24" s="12">
        <v>38268846.950000003</v>
      </c>
      <c r="E24" s="12">
        <v>14722364.130000001</v>
      </c>
      <c r="F24" s="12">
        <v>2000000.21</v>
      </c>
      <c r="G24" s="12">
        <v>8625372.3099999987</v>
      </c>
      <c r="H24" s="12">
        <v>0</v>
      </c>
      <c r="I24" s="12">
        <v>0</v>
      </c>
      <c r="J24" s="12">
        <v>0</v>
      </c>
      <c r="K24" s="12">
        <v>12921110.300000003</v>
      </c>
      <c r="L24" s="5"/>
    </row>
    <row r="25" spans="1:13">
      <c r="B25" t="s">
        <v>17</v>
      </c>
      <c r="C25" s="12">
        <v>6841354</v>
      </c>
      <c r="D25" s="12">
        <v>5764272.0999999996</v>
      </c>
      <c r="E25" s="12">
        <v>1372081.8399999999</v>
      </c>
      <c r="F25" s="12">
        <v>165100</v>
      </c>
      <c r="G25" s="12">
        <v>1871851.18</v>
      </c>
      <c r="H25" s="12">
        <v>0</v>
      </c>
      <c r="I25" s="12">
        <v>0</v>
      </c>
      <c r="J25" s="12">
        <v>0</v>
      </c>
      <c r="K25" s="12">
        <v>2355239.08</v>
      </c>
      <c r="L25" s="5"/>
    </row>
    <row r="26" spans="1:13">
      <c r="B26" t="s">
        <v>18</v>
      </c>
      <c r="C26" s="12">
        <v>12332800</v>
      </c>
      <c r="D26" s="12">
        <v>6804404.5</v>
      </c>
      <c r="E26" s="12">
        <v>4512556.42</v>
      </c>
      <c r="F26" s="12">
        <v>50000</v>
      </c>
      <c r="G26" s="12">
        <v>884051.67999999993</v>
      </c>
      <c r="H26" s="12">
        <v>0</v>
      </c>
      <c r="I26" s="12">
        <v>0</v>
      </c>
      <c r="J26" s="12">
        <v>0</v>
      </c>
      <c r="K26" s="12">
        <v>1357796.4000000001</v>
      </c>
      <c r="L26" s="5"/>
    </row>
    <row r="27" spans="1:13">
      <c r="A27" s="9" t="s">
        <v>75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13">
      <c r="B28" t="s">
        <v>16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3">
      <c r="B29" t="s">
        <v>17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ref="K29" si="4">+D29-E29-F29-G29</f>
        <v>0</v>
      </c>
    </row>
    <row r="30" spans="1:13">
      <c r="A30" s="24"/>
      <c r="B30" s="24" t="s">
        <v>18</v>
      </c>
      <c r="C30" s="25">
        <v>36835</v>
      </c>
      <c r="D30" s="25">
        <v>36835</v>
      </c>
      <c r="E30" s="25">
        <v>0</v>
      </c>
      <c r="F30" s="25">
        <v>0</v>
      </c>
      <c r="G30" s="25">
        <v>12000</v>
      </c>
      <c r="H30" s="25">
        <v>0</v>
      </c>
      <c r="I30" s="25">
        <v>0</v>
      </c>
      <c r="J30" s="25">
        <v>0</v>
      </c>
      <c r="K30" s="25">
        <v>24835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BE37E-3910-4ABF-8AA6-9D20B4859901}">
  <dimension ref="A1:D41"/>
  <sheetViews>
    <sheetView showGridLines="0" topLeftCell="A22" zoomScaleNormal="100" workbookViewId="0">
      <selection activeCell="D38" sqref="D38"/>
    </sheetView>
  </sheetViews>
  <sheetFormatPr baseColWidth="10" defaultColWidth="9.109375" defaultRowHeight="13.2"/>
  <cols>
    <col min="1" max="1" width="3.33203125" style="32" customWidth="1"/>
    <col min="2" max="2" width="15.109375" style="32" customWidth="1"/>
    <col min="3" max="3" width="40.109375" style="32" bestFit="1" customWidth="1"/>
    <col min="4" max="4" width="16.5546875" style="32" bestFit="1" customWidth="1"/>
    <col min="5" max="16384" width="9.109375" style="32"/>
  </cols>
  <sheetData>
    <row r="1" spans="1:4" ht="9.9" customHeight="1">
      <c r="A1" s="31"/>
      <c r="B1" s="31"/>
      <c r="C1" s="31"/>
      <c r="D1" s="31"/>
    </row>
    <row r="2" spans="1:4" ht="12.9" customHeight="1">
      <c r="A2" s="31"/>
      <c r="B2" s="33"/>
      <c r="C2" s="34"/>
      <c r="D2" s="34"/>
    </row>
    <row r="3" spans="1:4" ht="12.9" customHeight="1">
      <c r="A3" s="31"/>
      <c r="B3" s="33"/>
      <c r="C3" s="34"/>
      <c r="D3" s="34"/>
    </row>
    <row r="4" spans="1:4" ht="12.9" customHeight="1">
      <c r="A4" s="31"/>
      <c r="B4" s="33"/>
      <c r="C4" s="34"/>
      <c r="D4" s="34"/>
    </row>
    <row r="5" spans="1:4" ht="12.9" customHeight="1">
      <c r="A5" s="31"/>
      <c r="B5" s="33"/>
      <c r="C5" s="34"/>
      <c r="D5" s="34"/>
    </row>
    <row r="6" spans="1:4" ht="12.9" customHeight="1">
      <c r="A6" s="31"/>
      <c r="B6" s="33"/>
      <c r="C6" s="34"/>
      <c r="D6" s="34"/>
    </row>
    <row r="7" spans="1:4" ht="12.9" customHeight="1">
      <c r="A7" s="31"/>
      <c r="B7" s="33"/>
      <c r="C7" s="34"/>
      <c r="D7" s="34"/>
    </row>
    <row r="8" spans="1:4" ht="12.9" customHeight="1">
      <c r="A8" s="31"/>
      <c r="B8" s="31"/>
      <c r="C8" s="31"/>
      <c r="D8" s="31"/>
    </row>
    <row r="9" spans="1:4" ht="21" customHeight="1">
      <c r="A9" s="31"/>
      <c r="B9" s="35" t="s">
        <v>55</v>
      </c>
      <c r="C9" s="35"/>
      <c r="D9" s="35"/>
    </row>
    <row r="10" spans="1:4" ht="15.6">
      <c r="A10" s="31"/>
      <c r="B10" s="36" t="s">
        <v>175</v>
      </c>
      <c r="C10" s="36"/>
      <c r="D10" s="36"/>
    </row>
    <row r="11" spans="1:4" ht="15.6">
      <c r="A11" s="31"/>
      <c r="B11" s="37"/>
      <c r="C11" s="38"/>
      <c r="D11" s="37"/>
    </row>
    <row r="12" spans="1:4" ht="16.2">
      <c r="A12" s="31"/>
      <c r="B12" s="39"/>
      <c r="C12" s="39"/>
      <c r="D12" s="39"/>
    </row>
    <row r="13" spans="1:4">
      <c r="A13" s="31"/>
      <c r="B13" s="40"/>
      <c r="C13" s="40"/>
      <c r="D13" s="41"/>
    </row>
    <row r="14" spans="1:4" ht="22.5" customHeight="1">
      <c r="A14" s="31"/>
      <c r="B14" s="42" t="s">
        <v>139</v>
      </c>
      <c r="C14" s="42" t="s">
        <v>140</v>
      </c>
      <c r="D14" s="43" t="s">
        <v>141</v>
      </c>
    </row>
    <row r="15" spans="1:4" s="48" customFormat="1" ht="27.6">
      <c r="A15" s="44"/>
      <c r="B15" s="45" t="s">
        <v>22</v>
      </c>
      <c r="C15" s="46" t="s">
        <v>23</v>
      </c>
      <c r="D15" s="47">
        <v>10058049.01</v>
      </c>
    </row>
    <row r="16" spans="1:4" s="48" customFormat="1" ht="27.6">
      <c r="A16" s="44"/>
      <c r="B16" s="45" t="s">
        <v>24</v>
      </c>
      <c r="C16" s="46" t="s">
        <v>25</v>
      </c>
      <c r="D16" s="47">
        <v>17755541.469999999</v>
      </c>
    </row>
    <row r="17" spans="1:4" s="48" customFormat="1" ht="13.8">
      <c r="A17" s="44"/>
      <c r="B17" s="45" t="s">
        <v>26</v>
      </c>
      <c r="C17" s="46" t="s">
        <v>27</v>
      </c>
      <c r="D17" s="47">
        <v>63735</v>
      </c>
    </row>
    <row r="18" spans="1:4" s="48" customFormat="1" ht="13.8">
      <c r="A18" s="44"/>
      <c r="B18" s="45" t="s">
        <v>28</v>
      </c>
      <c r="C18" s="46" t="s">
        <v>29</v>
      </c>
      <c r="D18" s="47">
        <v>2635807.35</v>
      </c>
    </row>
    <row r="19" spans="1:4" s="48" customFormat="1" ht="13.8">
      <c r="A19" s="44"/>
      <c r="B19" s="45" t="s">
        <v>30</v>
      </c>
      <c r="C19" s="46" t="s">
        <v>31</v>
      </c>
      <c r="D19" s="47">
        <v>40278346.969999999</v>
      </c>
    </row>
    <row r="20" spans="1:4" s="48" customFormat="1" ht="27.6">
      <c r="A20" s="44"/>
      <c r="B20" s="45" t="s">
        <v>32</v>
      </c>
      <c r="C20" s="46" t="s">
        <v>73</v>
      </c>
      <c r="D20" s="47">
        <v>14629.68</v>
      </c>
    </row>
    <row r="21" spans="1:4" s="48" customFormat="1" ht="13.8">
      <c r="A21" s="44"/>
      <c r="B21" s="45" t="s">
        <v>33</v>
      </c>
      <c r="C21" s="46" t="s">
        <v>34</v>
      </c>
      <c r="D21" s="47">
        <v>13050</v>
      </c>
    </row>
    <row r="22" spans="1:4" s="48" customFormat="1" ht="27.6">
      <c r="A22" s="44"/>
      <c r="B22" s="45" t="s">
        <v>35</v>
      </c>
      <c r="C22" s="46" t="s">
        <v>36</v>
      </c>
      <c r="D22" s="47">
        <v>78131.990000000005</v>
      </c>
    </row>
    <row r="23" spans="1:4" s="48" customFormat="1" ht="27.6">
      <c r="A23" s="44"/>
      <c r="B23" s="45" t="s">
        <v>166</v>
      </c>
      <c r="C23" s="46" t="s">
        <v>167</v>
      </c>
      <c r="D23" s="47">
        <v>1148.02</v>
      </c>
    </row>
    <row r="24" spans="1:4" s="48" customFormat="1" ht="13.8">
      <c r="A24" s="44"/>
      <c r="B24" s="45" t="s">
        <v>37</v>
      </c>
      <c r="C24" s="46" t="s">
        <v>38</v>
      </c>
      <c r="D24" s="47">
        <v>38181.75</v>
      </c>
    </row>
    <row r="25" spans="1:4" s="48" customFormat="1" ht="27.6">
      <c r="A25" s="44"/>
      <c r="B25" s="45" t="s">
        <v>168</v>
      </c>
      <c r="C25" s="46" t="s">
        <v>169</v>
      </c>
      <c r="D25" s="47">
        <v>3712</v>
      </c>
    </row>
    <row r="26" spans="1:4" s="48" customFormat="1" ht="13.8">
      <c r="A26" s="44"/>
      <c r="B26" s="45" t="s">
        <v>170</v>
      </c>
      <c r="C26" s="46" t="s">
        <v>171</v>
      </c>
      <c r="D26" s="47">
        <v>1972</v>
      </c>
    </row>
    <row r="27" spans="1:4" s="48" customFormat="1" ht="13.8">
      <c r="A27" s="44"/>
      <c r="B27" s="45" t="s">
        <v>39</v>
      </c>
      <c r="C27" s="46" t="s">
        <v>40</v>
      </c>
      <c r="D27" s="47">
        <v>1102712.1000000001</v>
      </c>
    </row>
    <row r="28" spans="1:4" s="48" customFormat="1" ht="13.8">
      <c r="A28" s="44"/>
      <c r="B28" s="45" t="s">
        <v>41</v>
      </c>
      <c r="C28" s="46" t="s">
        <v>42</v>
      </c>
      <c r="D28" s="47">
        <v>5421742.75</v>
      </c>
    </row>
    <row r="29" spans="1:4" s="48" customFormat="1" ht="27.6">
      <c r="A29" s="44"/>
      <c r="B29" s="45" t="s">
        <v>43</v>
      </c>
      <c r="C29" s="46" t="s">
        <v>44</v>
      </c>
      <c r="D29" s="47">
        <v>613535.41</v>
      </c>
    </row>
    <row r="30" spans="1:4" s="48" customFormat="1" ht="13.8">
      <c r="A30" s="44"/>
      <c r="B30" s="45" t="s">
        <v>45</v>
      </c>
      <c r="C30" s="46" t="s">
        <v>46</v>
      </c>
      <c r="D30" s="47">
        <v>12788936.710000001</v>
      </c>
    </row>
    <row r="31" spans="1:4" s="48" customFormat="1" ht="27.6">
      <c r="A31" s="44"/>
      <c r="B31" s="45" t="s">
        <v>47</v>
      </c>
      <c r="C31" s="46" t="s">
        <v>48</v>
      </c>
      <c r="D31" s="47">
        <v>116457.83</v>
      </c>
    </row>
    <row r="32" spans="1:4" s="48" customFormat="1" ht="13.8">
      <c r="A32" s="44"/>
      <c r="B32" s="45" t="s">
        <v>49</v>
      </c>
      <c r="C32" s="46" t="s">
        <v>50</v>
      </c>
      <c r="D32" s="47">
        <v>455436.84</v>
      </c>
    </row>
    <row r="33" spans="1:4" s="48" customFormat="1" ht="13.8">
      <c r="A33" s="44"/>
      <c r="B33" s="45" t="s">
        <v>172</v>
      </c>
      <c r="C33" s="46" t="s">
        <v>173</v>
      </c>
      <c r="D33" s="47">
        <v>85190.399999999994</v>
      </c>
    </row>
    <row r="34" spans="1:4" s="48" customFormat="1" ht="13.8">
      <c r="A34" s="44"/>
      <c r="B34" s="45" t="s">
        <v>51</v>
      </c>
      <c r="C34" s="46" t="s">
        <v>52</v>
      </c>
      <c r="D34" s="47">
        <v>2022079</v>
      </c>
    </row>
    <row r="35" spans="1:4" s="48" customFormat="1" ht="13.8">
      <c r="A35" s="44"/>
      <c r="B35" s="45" t="s">
        <v>76</v>
      </c>
      <c r="C35" s="46" t="s">
        <v>77</v>
      </c>
      <c r="D35" s="47">
        <v>12000</v>
      </c>
    </row>
    <row r="36" spans="1:4" ht="13.8">
      <c r="A36" s="48"/>
      <c r="B36" s="46"/>
      <c r="C36" s="49" t="s">
        <v>15</v>
      </c>
      <c r="D36" s="50">
        <f>SUM(D15:D35)</f>
        <v>93560396.279999986</v>
      </c>
    </row>
    <row r="37" spans="1:4" ht="13.8">
      <c r="A37" s="48"/>
      <c r="B37" s="45">
        <v>21295</v>
      </c>
      <c r="C37" s="46" t="s">
        <v>53</v>
      </c>
      <c r="D37" s="50">
        <v>83540430.079999998</v>
      </c>
    </row>
    <row r="38" spans="1:4" ht="13.8">
      <c r="B38" s="45" t="s">
        <v>54</v>
      </c>
      <c r="C38" s="46" t="s">
        <v>55</v>
      </c>
      <c r="D38" s="51">
        <f>+D37-D36</f>
        <v>-10019966.199999988</v>
      </c>
    </row>
    <row r="40" spans="1:4">
      <c r="B40" s="52" t="s">
        <v>176</v>
      </c>
    </row>
    <row r="41" spans="1:4">
      <c r="B41" s="52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B525-CA49-4CA9-8C0B-F13EA113D879}">
  <sheetPr>
    <pageSetUpPr fitToPage="1"/>
  </sheetPr>
  <dimension ref="B11:I41"/>
  <sheetViews>
    <sheetView showGridLines="0" topLeftCell="A27" zoomScaleNormal="100" workbookViewId="0">
      <selection activeCell="I26" sqref="I26"/>
    </sheetView>
  </sheetViews>
  <sheetFormatPr baseColWidth="10" defaultColWidth="11.44140625" defaultRowHeight="13.2"/>
  <cols>
    <col min="1" max="1" width="5.6640625" style="52" customWidth="1"/>
    <col min="2" max="2" width="42.33203125" style="52" customWidth="1"/>
    <col min="3" max="3" width="14" style="52" customWidth="1"/>
    <col min="4" max="4" width="14.88671875" style="52" bestFit="1" customWidth="1"/>
    <col min="5" max="5" width="34.88671875" style="52" customWidth="1"/>
    <col min="6" max="6" width="13.33203125" style="52" bestFit="1" customWidth="1"/>
    <col min="7" max="7" width="14.88671875" style="52" bestFit="1" customWidth="1"/>
    <col min="8" max="8" width="12.33203125" style="52" bestFit="1" customWidth="1"/>
    <col min="9" max="9" width="17.44140625" style="52" bestFit="1" customWidth="1"/>
    <col min="10" max="16384" width="11.44140625" style="52"/>
  </cols>
  <sheetData>
    <row r="11" spans="2:7" ht="13.8" thickBot="1">
      <c r="G11" s="53"/>
    </row>
    <row r="12" spans="2:7" ht="33.75" customHeight="1" thickBot="1">
      <c r="B12" s="54" t="s">
        <v>177</v>
      </c>
      <c r="C12" s="55"/>
      <c r="D12" s="55"/>
      <c r="E12" s="55"/>
      <c r="F12" s="55"/>
      <c r="G12" s="56"/>
    </row>
    <row r="13" spans="2:7" ht="16.5" customHeight="1">
      <c r="B13" s="57"/>
      <c r="C13" s="58"/>
      <c r="D13" s="58"/>
      <c r="E13" s="58"/>
      <c r="F13" s="58"/>
      <c r="G13" s="59"/>
    </row>
    <row r="14" spans="2:7" ht="13.8">
      <c r="B14" s="60" t="s">
        <v>56</v>
      </c>
      <c r="C14" s="61"/>
      <c r="D14" s="61"/>
      <c r="E14" s="62" t="s">
        <v>57</v>
      </c>
      <c r="F14" s="63"/>
      <c r="G14" s="64"/>
    </row>
    <row r="15" spans="2:7" ht="13.8">
      <c r="B15" s="60"/>
      <c r="C15" s="61"/>
      <c r="D15" s="61"/>
      <c r="E15" s="62"/>
      <c r="F15" s="63"/>
      <c r="G15" s="64"/>
    </row>
    <row r="16" spans="2:7" ht="13.8">
      <c r="B16" s="60"/>
      <c r="C16" s="61"/>
      <c r="D16" s="61"/>
      <c r="E16" s="62"/>
      <c r="F16" s="63"/>
      <c r="G16" s="64"/>
    </row>
    <row r="17" spans="2:9" ht="13.8">
      <c r="B17" s="65" t="s">
        <v>58</v>
      </c>
      <c r="C17" s="66">
        <v>3206959.86</v>
      </c>
      <c r="D17" s="61"/>
      <c r="E17" s="67" t="s">
        <v>71</v>
      </c>
      <c r="F17" s="68">
        <v>0</v>
      </c>
      <c r="G17" s="64"/>
    </row>
    <row r="18" spans="2:9" ht="13.8">
      <c r="B18" s="65" t="s">
        <v>59</v>
      </c>
      <c r="C18" s="66">
        <v>13787.95</v>
      </c>
      <c r="D18" s="61"/>
      <c r="E18" s="69" t="s">
        <v>62</v>
      </c>
      <c r="F18" s="68">
        <v>676895.8</v>
      </c>
      <c r="G18" s="64"/>
    </row>
    <row r="19" spans="2:9" ht="13.8">
      <c r="B19" s="65" t="s">
        <v>60</v>
      </c>
      <c r="C19" s="66">
        <v>0</v>
      </c>
      <c r="D19" s="70"/>
      <c r="E19" s="69" t="s">
        <v>109</v>
      </c>
      <c r="F19" s="68">
        <v>0</v>
      </c>
      <c r="G19" s="71"/>
    </row>
    <row r="20" spans="2:9" ht="27.6">
      <c r="B20" s="65" t="s">
        <v>61</v>
      </c>
      <c r="C20" s="66">
        <v>1532947</v>
      </c>
      <c r="E20" s="69" t="s">
        <v>72</v>
      </c>
      <c r="F20" s="68">
        <v>0</v>
      </c>
      <c r="G20" s="64"/>
    </row>
    <row r="21" spans="2:9" ht="27.6">
      <c r="B21" s="65" t="s">
        <v>73</v>
      </c>
      <c r="C21" s="66">
        <v>0</v>
      </c>
      <c r="E21" s="69" t="s">
        <v>63</v>
      </c>
      <c r="F21" s="68">
        <v>1532947</v>
      </c>
      <c r="G21" s="64"/>
    </row>
    <row r="22" spans="2:9" ht="13.8">
      <c r="B22" s="65"/>
      <c r="C22" s="66"/>
      <c r="E22" s="69" t="s">
        <v>164</v>
      </c>
      <c r="F22" s="68">
        <v>1674012.86</v>
      </c>
      <c r="G22" s="64"/>
    </row>
    <row r="23" spans="2:9" ht="14.4" thickBot="1">
      <c r="B23" s="65"/>
      <c r="C23" s="72"/>
      <c r="D23" s="73">
        <f>SUM(C17:C23)</f>
        <v>4753694.8100000005</v>
      </c>
      <c r="E23" s="74"/>
      <c r="F23" s="75"/>
      <c r="G23" s="76">
        <f>SUM(F17:F23)</f>
        <v>3883855.66</v>
      </c>
    </row>
    <row r="24" spans="2:9" ht="13.8">
      <c r="B24" s="77"/>
      <c r="C24" s="78"/>
      <c r="D24" s="70"/>
      <c r="E24" s="69"/>
      <c r="F24" s="63"/>
      <c r="G24" s="71"/>
    </row>
    <row r="25" spans="2:9" ht="27.6">
      <c r="B25" s="60" t="s">
        <v>142</v>
      </c>
      <c r="D25" s="66"/>
      <c r="E25" s="79" t="s">
        <v>64</v>
      </c>
      <c r="F25" s="66"/>
      <c r="G25" s="64"/>
    </row>
    <row r="26" spans="2:9" ht="13.8">
      <c r="B26" s="60"/>
      <c r="D26" s="66"/>
      <c r="E26" s="79"/>
      <c r="F26" s="78"/>
      <c r="G26" s="64"/>
    </row>
    <row r="27" spans="2:9" ht="27.6">
      <c r="B27" s="65" t="s">
        <v>100</v>
      </c>
      <c r="C27" s="66">
        <v>482646913.88</v>
      </c>
      <c r="D27" s="66"/>
      <c r="E27" s="69" t="s">
        <v>66</v>
      </c>
      <c r="F27" s="78">
        <v>897004965.55999994</v>
      </c>
      <c r="G27" s="64"/>
      <c r="I27" s="27"/>
    </row>
    <row r="28" spans="2:9" ht="25.5" customHeight="1">
      <c r="B28" s="65" t="s">
        <v>153</v>
      </c>
      <c r="C28" s="66">
        <v>558126373.78999996</v>
      </c>
      <c r="D28" s="66"/>
      <c r="E28" s="69" t="s">
        <v>165</v>
      </c>
      <c r="F28" s="78">
        <v>-10019966.199999988</v>
      </c>
      <c r="G28" s="64"/>
      <c r="I28" s="80"/>
    </row>
    <row r="29" spans="2:9" ht="13.8">
      <c r="B29" s="65" t="s">
        <v>65</v>
      </c>
      <c r="C29" s="66">
        <v>11736360.93</v>
      </c>
      <c r="D29" s="66"/>
      <c r="E29" s="69" t="s">
        <v>68</v>
      </c>
      <c r="F29" s="78">
        <v>-123030.69</v>
      </c>
      <c r="G29" s="64"/>
      <c r="H29" s="80"/>
    </row>
    <row r="30" spans="2:9" ht="27.6">
      <c r="B30" s="65" t="s">
        <v>67</v>
      </c>
      <c r="C30" s="66">
        <v>750101.07</v>
      </c>
      <c r="D30" s="66"/>
      <c r="E30" s="69" t="s">
        <v>79</v>
      </c>
      <c r="F30" s="78">
        <v>12951917.58</v>
      </c>
      <c r="G30" s="64"/>
    </row>
    <row r="31" spans="2:9" ht="13.8">
      <c r="B31" s="65" t="s">
        <v>155</v>
      </c>
      <c r="C31" s="66">
        <v>342077.04</v>
      </c>
      <c r="D31" s="66"/>
      <c r="E31" s="69" t="s">
        <v>159</v>
      </c>
      <c r="F31" s="78">
        <v>155158941.78999999</v>
      </c>
      <c r="G31" s="64"/>
    </row>
    <row r="32" spans="2:9" ht="13.8">
      <c r="B32" s="65" t="s">
        <v>69</v>
      </c>
      <c r="C32" s="66">
        <v>46539.199999999997</v>
      </c>
      <c r="D32" s="66"/>
      <c r="G32" s="64"/>
    </row>
    <row r="33" spans="2:9" ht="13.8">
      <c r="B33" s="81" t="s">
        <v>105</v>
      </c>
      <c r="C33" s="66">
        <v>206962.98</v>
      </c>
      <c r="D33" s="66"/>
      <c r="G33" s="64"/>
    </row>
    <row r="34" spans="2:9" ht="13.8">
      <c r="B34" s="81" t="s">
        <v>157</v>
      </c>
      <c r="C34" s="66">
        <v>247660</v>
      </c>
      <c r="D34" s="66"/>
      <c r="E34" s="69"/>
      <c r="F34" s="78"/>
      <c r="G34" s="64"/>
    </row>
    <row r="35" spans="2:9" ht="14.4" thickBot="1">
      <c r="B35" s="82"/>
      <c r="C35" s="66"/>
      <c r="D35" s="73">
        <f>SUM(C27:C35)</f>
        <v>1054102988.89</v>
      </c>
      <c r="E35" s="83"/>
      <c r="F35" s="83"/>
      <c r="G35" s="84">
        <f>SUM(F27:F35)</f>
        <v>1054972828.0399998</v>
      </c>
    </row>
    <row r="36" spans="2:9" ht="13.8">
      <c r="B36" s="82"/>
      <c r="D36" s="70">
        <f>SUM(D23,D35)</f>
        <v>1058856683.6999999</v>
      </c>
      <c r="G36" s="85">
        <f>+G35+G23</f>
        <v>1058856683.6999998</v>
      </c>
      <c r="H36" s="80"/>
      <c r="I36" s="80"/>
    </row>
    <row r="37" spans="2:9" ht="13.8">
      <c r="B37" s="82"/>
      <c r="D37" s="70"/>
      <c r="G37" s="86"/>
      <c r="I37" s="80"/>
    </row>
    <row r="38" spans="2:9" ht="14.4" thickBot="1">
      <c r="B38" s="87"/>
      <c r="C38" s="88"/>
      <c r="D38" s="89"/>
      <c r="E38" s="90"/>
      <c r="F38" s="90"/>
      <c r="G38" s="91"/>
    </row>
    <row r="39" spans="2:9" ht="13.8">
      <c r="B39" s="92"/>
      <c r="G39" s="80"/>
    </row>
    <row r="40" spans="2:9">
      <c r="D40" s="80"/>
    </row>
    <row r="41" spans="2:9">
      <c r="B41" s="52" t="s">
        <v>176</v>
      </c>
    </row>
  </sheetData>
  <mergeCells count="2">
    <mergeCell ref="B12:G12"/>
    <mergeCell ref="E38:F38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BF96-BD33-4CA1-9FBC-0D0842CCB251}">
  <dimension ref="A1:P71"/>
  <sheetViews>
    <sheetView zoomScaleNormal="100" workbookViewId="0">
      <selection activeCell="F19" sqref="F19"/>
    </sheetView>
  </sheetViews>
  <sheetFormatPr baseColWidth="10" defaultColWidth="9.109375" defaultRowHeight="15" customHeight="1"/>
  <cols>
    <col min="1" max="1" width="1.6640625" style="32" customWidth="1"/>
    <col min="2" max="3" width="15.109375" style="32" customWidth="1"/>
    <col min="4" max="4" width="10.44140625" style="32" bestFit="1" customWidth="1"/>
    <col min="5" max="5" width="15.109375" style="32" customWidth="1"/>
    <col min="6" max="6" width="41.88671875" style="32" customWidth="1"/>
    <col min="7" max="11" width="15.109375" style="32" customWidth="1"/>
    <col min="12" max="12" width="13" style="32" bestFit="1" customWidth="1"/>
    <col min="13" max="13" width="1.6640625" style="32" customWidth="1"/>
    <col min="14" max="14" width="9.109375" style="32"/>
    <col min="15" max="15" width="14.33203125" style="32" bestFit="1" customWidth="1"/>
    <col min="16" max="16" width="10.6640625" style="32" bestFit="1" customWidth="1"/>
    <col min="17" max="16384" width="9.109375" style="32"/>
  </cols>
  <sheetData>
    <row r="1" spans="1:13" ht="1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" customHeight="1">
      <c r="A2" s="31"/>
      <c r="B2" s="94" t="s">
        <v>80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31"/>
    </row>
    <row r="3" spans="1:13" ht="15" customHeight="1">
      <c r="A3" s="31"/>
      <c r="B3" s="94" t="s">
        <v>81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31"/>
    </row>
    <row r="4" spans="1:13" ht="15" customHeight="1">
      <c r="A4" s="31"/>
      <c r="B4" s="94" t="s">
        <v>82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31"/>
    </row>
    <row r="5" spans="1:13" ht="15" customHeight="1">
      <c r="A5" s="31"/>
      <c r="B5" s="94" t="s">
        <v>83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31"/>
    </row>
    <row r="6" spans="1:13" ht="15" customHeight="1">
      <c r="A6" s="31"/>
      <c r="B6" s="94" t="s">
        <v>178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31"/>
    </row>
    <row r="7" spans="1:13" ht="15" customHeight="1">
      <c r="A7" s="31"/>
      <c r="B7" s="94" t="s">
        <v>84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31"/>
    </row>
    <row r="8" spans="1:13" ht="15" customHeight="1">
      <c r="A8" s="31"/>
      <c r="B8" s="95"/>
      <c r="C8" s="95"/>
      <c r="D8" s="95"/>
      <c r="E8" s="96"/>
      <c r="F8" s="96"/>
      <c r="G8" s="96"/>
      <c r="H8" s="96"/>
      <c r="I8" s="96"/>
      <c r="J8" s="96"/>
      <c r="K8" s="96"/>
      <c r="L8" s="31"/>
      <c r="M8" s="31"/>
    </row>
    <row r="9" spans="1:13" ht="15" customHeight="1">
      <c r="A9" s="31"/>
      <c r="B9" s="97" t="s">
        <v>143</v>
      </c>
      <c r="C9" s="97" t="s">
        <v>144</v>
      </c>
      <c r="D9" s="97" t="s">
        <v>85</v>
      </c>
      <c r="E9" s="97" t="s">
        <v>145</v>
      </c>
      <c r="F9" s="97" t="s">
        <v>86</v>
      </c>
      <c r="G9" s="97" t="s">
        <v>87</v>
      </c>
      <c r="H9" s="97"/>
      <c r="I9" s="97" t="s">
        <v>88</v>
      </c>
      <c r="J9" s="97"/>
      <c r="K9" s="97" t="s">
        <v>89</v>
      </c>
      <c r="L9" s="97"/>
      <c r="M9" s="31"/>
    </row>
    <row r="10" spans="1:13" ht="15" customHeight="1">
      <c r="A10" s="31"/>
      <c r="B10" s="97"/>
      <c r="C10" s="97"/>
      <c r="D10" s="97"/>
      <c r="E10" s="97"/>
      <c r="F10" s="97"/>
      <c r="G10" s="98" t="s">
        <v>90</v>
      </c>
      <c r="H10" s="98" t="s">
        <v>91</v>
      </c>
      <c r="I10" s="98" t="s">
        <v>92</v>
      </c>
      <c r="J10" s="98" t="s">
        <v>93</v>
      </c>
      <c r="K10" s="98" t="s">
        <v>90</v>
      </c>
      <c r="L10" s="98" t="s">
        <v>91</v>
      </c>
      <c r="M10" s="31"/>
    </row>
    <row r="11" spans="1:13" ht="15" customHeight="1">
      <c r="A11" s="31"/>
      <c r="B11" s="99" t="s">
        <v>146</v>
      </c>
      <c r="C11" s="99" t="s">
        <v>147</v>
      </c>
      <c r="D11" s="99" t="s">
        <v>94</v>
      </c>
      <c r="E11" s="99" t="s">
        <v>148</v>
      </c>
      <c r="F11" s="100" t="s">
        <v>58</v>
      </c>
      <c r="G11" s="101">
        <v>2517067.19</v>
      </c>
      <c r="H11" s="101">
        <v>0</v>
      </c>
      <c r="I11" s="101">
        <v>7614013.21</v>
      </c>
      <c r="J11" s="101">
        <v>6924120.54</v>
      </c>
      <c r="K11" s="101">
        <v>3206959.86</v>
      </c>
      <c r="L11" s="101">
        <v>0</v>
      </c>
      <c r="M11" s="31"/>
    </row>
    <row r="12" spans="1:13" ht="15" customHeight="1">
      <c r="A12" s="31"/>
      <c r="B12" s="99" t="s">
        <v>146</v>
      </c>
      <c r="C12" s="99" t="s">
        <v>147</v>
      </c>
      <c r="D12" s="99" t="s">
        <v>95</v>
      </c>
      <c r="E12" s="99" t="s">
        <v>148</v>
      </c>
      <c r="F12" s="100" t="s">
        <v>59</v>
      </c>
      <c r="G12" s="101">
        <v>0</v>
      </c>
      <c r="H12" s="101">
        <v>0</v>
      </c>
      <c r="I12" s="101">
        <v>13787.95</v>
      </c>
      <c r="J12" s="101">
        <v>0</v>
      </c>
      <c r="K12" s="101">
        <v>13787.95</v>
      </c>
      <c r="L12" s="101">
        <v>0</v>
      </c>
      <c r="M12" s="31"/>
    </row>
    <row r="13" spans="1:13" ht="15" customHeight="1">
      <c r="A13" s="31"/>
      <c r="B13" s="99" t="s">
        <v>146</v>
      </c>
      <c r="C13" s="99" t="s">
        <v>147</v>
      </c>
      <c r="D13" s="99" t="s">
        <v>96</v>
      </c>
      <c r="E13" s="99" t="s">
        <v>148</v>
      </c>
      <c r="F13" s="100" t="s">
        <v>61</v>
      </c>
      <c r="G13" s="101">
        <v>0</v>
      </c>
      <c r="H13" s="101">
        <v>0</v>
      </c>
      <c r="I13" s="101">
        <v>1532947</v>
      </c>
      <c r="J13" s="101">
        <v>0</v>
      </c>
      <c r="K13" s="101">
        <v>1532947</v>
      </c>
      <c r="L13" s="101">
        <v>0</v>
      </c>
      <c r="M13" s="31"/>
    </row>
    <row r="14" spans="1:13" ht="15" customHeight="1">
      <c r="A14" s="31"/>
      <c r="B14" s="99" t="s">
        <v>146</v>
      </c>
      <c r="C14" s="99" t="s">
        <v>147</v>
      </c>
      <c r="D14" s="99" t="s">
        <v>97</v>
      </c>
      <c r="E14" s="99" t="s">
        <v>148</v>
      </c>
      <c r="F14" s="100" t="s">
        <v>98</v>
      </c>
      <c r="G14" s="101">
        <v>4644.08</v>
      </c>
      <c r="H14" s="101">
        <v>0</v>
      </c>
      <c r="I14" s="101">
        <v>0</v>
      </c>
      <c r="J14" s="101">
        <v>4644.08</v>
      </c>
      <c r="K14" s="101">
        <v>0</v>
      </c>
      <c r="L14" s="101">
        <v>0</v>
      </c>
      <c r="M14" s="31"/>
    </row>
    <row r="15" spans="1:13" ht="15" customHeight="1">
      <c r="A15" s="31"/>
      <c r="B15" s="99" t="s">
        <v>146</v>
      </c>
      <c r="C15" s="99" t="s">
        <v>147</v>
      </c>
      <c r="D15" s="99" t="s">
        <v>99</v>
      </c>
      <c r="E15" s="99" t="s">
        <v>148</v>
      </c>
      <c r="F15" s="100" t="s">
        <v>100</v>
      </c>
      <c r="G15" s="101">
        <v>482452759.17000002</v>
      </c>
      <c r="H15" s="101">
        <v>0</v>
      </c>
      <c r="I15" s="101">
        <v>12951917.58</v>
      </c>
      <c r="J15" s="101">
        <v>12757762.869999999</v>
      </c>
      <c r="K15" s="101">
        <v>482646913.88</v>
      </c>
      <c r="L15" s="101">
        <v>0</v>
      </c>
      <c r="M15" s="31"/>
    </row>
    <row r="16" spans="1:13" ht="15" customHeight="1">
      <c r="A16" s="31"/>
      <c r="B16" s="99" t="s">
        <v>146</v>
      </c>
      <c r="C16" s="99" t="s">
        <v>147</v>
      </c>
      <c r="D16" s="99" t="s">
        <v>152</v>
      </c>
      <c r="E16" s="99" t="s">
        <v>148</v>
      </c>
      <c r="F16" s="100" t="s">
        <v>153</v>
      </c>
      <c r="G16" s="101">
        <v>558126373.78999996</v>
      </c>
      <c r="H16" s="101">
        <v>0</v>
      </c>
      <c r="I16" s="101">
        <v>0</v>
      </c>
      <c r="J16" s="101">
        <v>0</v>
      </c>
      <c r="K16" s="101">
        <v>558126373.78999996</v>
      </c>
      <c r="L16" s="101">
        <v>0</v>
      </c>
      <c r="M16" s="31"/>
    </row>
    <row r="17" spans="1:16" ht="15" customHeight="1">
      <c r="A17" s="31"/>
      <c r="B17" s="99" t="s">
        <v>146</v>
      </c>
      <c r="C17" s="99" t="s">
        <v>147</v>
      </c>
      <c r="D17" s="99" t="s">
        <v>101</v>
      </c>
      <c r="E17" s="99" t="s">
        <v>148</v>
      </c>
      <c r="F17" s="100" t="s">
        <v>65</v>
      </c>
      <c r="G17" s="101">
        <v>11736360.93</v>
      </c>
      <c r="H17" s="101">
        <v>0</v>
      </c>
      <c r="I17" s="101">
        <v>0</v>
      </c>
      <c r="J17" s="101">
        <v>0</v>
      </c>
      <c r="K17" s="101">
        <v>11736360.93</v>
      </c>
      <c r="L17" s="101">
        <v>0</v>
      </c>
      <c r="M17" s="31"/>
    </row>
    <row r="18" spans="1:16" ht="15" customHeight="1">
      <c r="A18" s="31"/>
      <c r="B18" s="99" t="s">
        <v>146</v>
      </c>
      <c r="C18" s="99" t="s">
        <v>147</v>
      </c>
      <c r="D18" s="99" t="s">
        <v>102</v>
      </c>
      <c r="E18" s="99" t="s">
        <v>148</v>
      </c>
      <c r="F18" s="100" t="s">
        <v>67</v>
      </c>
      <c r="G18" s="101">
        <v>750101.07</v>
      </c>
      <c r="H18" s="101">
        <v>0</v>
      </c>
      <c r="I18" s="101">
        <v>0</v>
      </c>
      <c r="J18" s="101">
        <v>0</v>
      </c>
      <c r="K18" s="101">
        <v>750101.07</v>
      </c>
      <c r="L18" s="101">
        <v>0</v>
      </c>
      <c r="M18" s="31"/>
    </row>
    <row r="19" spans="1:16" ht="15" customHeight="1">
      <c r="A19" s="31"/>
      <c r="B19" s="99" t="s">
        <v>146</v>
      </c>
      <c r="C19" s="99" t="s">
        <v>147</v>
      </c>
      <c r="D19" s="99" t="s">
        <v>154</v>
      </c>
      <c r="E19" s="99" t="s">
        <v>148</v>
      </c>
      <c r="F19" s="100" t="s">
        <v>155</v>
      </c>
      <c r="G19" s="101">
        <v>342077.04</v>
      </c>
      <c r="H19" s="101">
        <v>0</v>
      </c>
      <c r="I19" s="101">
        <v>0</v>
      </c>
      <c r="J19" s="101">
        <v>0</v>
      </c>
      <c r="K19" s="101">
        <v>342077.04</v>
      </c>
      <c r="L19" s="101">
        <v>0</v>
      </c>
      <c r="M19" s="31"/>
    </row>
    <row r="20" spans="1:16" ht="15" customHeight="1">
      <c r="A20" s="31"/>
      <c r="B20" s="99" t="s">
        <v>146</v>
      </c>
      <c r="C20" s="99" t="s">
        <v>147</v>
      </c>
      <c r="D20" s="99" t="s">
        <v>103</v>
      </c>
      <c r="E20" s="99" t="s">
        <v>148</v>
      </c>
      <c r="F20" s="100" t="s">
        <v>69</v>
      </c>
      <c r="G20" s="101">
        <v>46539.199999999997</v>
      </c>
      <c r="H20" s="101">
        <v>0</v>
      </c>
      <c r="I20" s="101">
        <v>0</v>
      </c>
      <c r="J20" s="101">
        <v>0</v>
      </c>
      <c r="K20" s="101">
        <v>46539.199999999997</v>
      </c>
      <c r="L20" s="101">
        <v>0</v>
      </c>
      <c r="M20" s="31"/>
    </row>
    <row r="21" spans="1:16" ht="15" customHeight="1">
      <c r="A21" s="31"/>
      <c r="B21" s="99" t="s">
        <v>146</v>
      </c>
      <c r="C21" s="99" t="s">
        <v>147</v>
      </c>
      <c r="D21" s="99" t="s">
        <v>104</v>
      </c>
      <c r="E21" s="99" t="s">
        <v>148</v>
      </c>
      <c r="F21" s="100" t="s">
        <v>105</v>
      </c>
      <c r="G21" s="101">
        <v>206962.98</v>
      </c>
      <c r="H21" s="101">
        <v>0</v>
      </c>
      <c r="I21" s="101">
        <v>0</v>
      </c>
      <c r="J21" s="101">
        <v>0</v>
      </c>
      <c r="K21" s="101">
        <v>206962.98</v>
      </c>
      <c r="L21" s="101">
        <v>0</v>
      </c>
      <c r="M21" s="31"/>
    </row>
    <row r="22" spans="1:16" ht="15" customHeight="1">
      <c r="A22" s="31"/>
      <c r="B22" s="99" t="s">
        <v>146</v>
      </c>
      <c r="C22" s="99" t="s">
        <v>147</v>
      </c>
      <c r="D22" s="99" t="s">
        <v>156</v>
      </c>
      <c r="E22" s="99" t="s">
        <v>148</v>
      </c>
      <c r="F22" s="100" t="s">
        <v>157</v>
      </c>
      <c r="G22" s="101">
        <v>247660</v>
      </c>
      <c r="H22" s="101">
        <v>0</v>
      </c>
      <c r="I22" s="101">
        <v>0</v>
      </c>
      <c r="J22" s="101">
        <v>0</v>
      </c>
      <c r="K22" s="101">
        <v>247660</v>
      </c>
      <c r="L22" s="101">
        <v>0</v>
      </c>
      <c r="M22" s="31"/>
      <c r="O22" s="102"/>
    </row>
    <row r="23" spans="1:16" ht="15" customHeight="1">
      <c r="A23" s="31"/>
      <c r="B23" s="99" t="s">
        <v>146</v>
      </c>
      <c r="C23" s="99" t="s">
        <v>147</v>
      </c>
      <c r="D23" s="99" t="s">
        <v>106</v>
      </c>
      <c r="E23" s="99" t="s">
        <v>149</v>
      </c>
      <c r="F23" s="100" t="s">
        <v>71</v>
      </c>
      <c r="G23" s="101">
        <v>0</v>
      </c>
      <c r="H23" s="101">
        <v>0</v>
      </c>
      <c r="I23" s="101">
        <v>53663834.469999999</v>
      </c>
      <c r="J23" s="101">
        <v>53663834.469999999</v>
      </c>
      <c r="K23" s="101">
        <v>0</v>
      </c>
      <c r="L23" s="101">
        <v>0</v>
      </c>
      <c r="M23" s="31"/>
    </row>
    <row r="24" spans="1:16" ht="15" customHeight="1">
      <c r="A24" s="31"/>
      <c r="B24" s="99" t="s">
        <v>146</v>
      </c>
      <c r="C24" s="99" t="s">
        <v>147</v>
      </c>
      <c r="D24" s="99" t="s">
        <v>107</v>
      </c>
      <c r="E24" s="99" t="s">
        <v>149</v>
      </c>
      <c r="F24" s="100" t="s">
        <v>62</v>
      </c>
      <c r="G24" s="101">
        <v>0</v>
      </c>
      <c r="H24" s="101">
        <v>1871886.6</v>
      </c>
      <c r="I24" s="101">
        <v>11192708.41</v>
      </c>
      <c r="J24" s="101">
        <v>9997717.6099999994</v>
      </c>
      <c r="K24" s="101">
        <v>0</v>
      </c>
      <c r="L24" s="101">
        <v>676895.8</v>
      </c>
      <c r="M24" s="31"/>
    </row>
    <row r="25" spans="1:16" ht="15" customHeight="1">
      <c r="A25" s="31"/>
      <c r="B25" s="99" t="s">
        <v>146</v>
      </c>
      <c r="C25" s="99" t="s">
        <v>147</v>
      </c>
      <c r="D25" s="99" t="s">
        <v>108</v>
      </c>
      <c r="E25" s="99" t="s">
        <v>149</v>
      </c>
      <c r="F25" s="100" t="s">
        <v>109</v>
      </c>
      <c r="G25" s="101">
        <v>0</v>
      </c>
      <c r="H25" s="101">
        <v>0</v>
      </c>
      <c r="I25" s="101">
        <v>12000</v>
      </c>
      <c r="J25" s="101">
        <v>12000</v>
      </c>
      <c r="K25" s="101">
        <v>0</v>
      </c>
      <c r="L25" s="101">
        <v>0</v>
      </c>
      <c r="M25" s="31"/>
    </row>
    <row r="26" spans="1:16" ht="15" customHeight="1">
      <c r="A26" s="31"/>
      <c r="B26" s="99" t="s">
        <v>146</v>
      </c>
      <c r="C26" s="99" t="s">
        <v>147</v>
      </c>
      <c r="D26" s="99" t="s">
        <v>110</v>
      </c>
      <c r="E26" s="99" t="s">
        <v>149</v>
      </c>
      <c r="F26" s="100" t="s">
        <v>72</v>
      </c>
      <c r="G26" s="101">
        <v>0</v>
      </c>
      <c r="H26" s="101">
        <v>715</v>
      </c>
      <c r="I26" s="101">
        <v>17138940.629999999</v>
      </c>
      <c r="J26" s="101">
        <v>17138225.629999999</v>
      </c>
      <c r="K26" s="101">
        <v>0</v>
      </c>
      <c r="L26" s="101">
        <v>0</v>
      </c>
      <c r="M26" s="31"/>
    </row>
    <row r="27" spans="1:16" ht="15" customHeight="1">
      <c r="A27" s="31"/>
      <c r="B27" s="99" t="s">
        <v>146</v>
      </c>
      <c r="C27" s="99" t="s">
        <v>147</v>
      </c>
      <c r="D27" s="99" t="s">
        <v>111</v>
      </c>
      <c r="E27" s="99" t="s">
        <v>149</v>
      </c>
      <c r="F27" s="100" t="s">
        <v>63</v>
      </c>
      <c r="G27" s="101">
        <v>0</v>
      </c>
      <c r="H27" s="101">
        <v>0</v>
      </c>
      <c r="I27" s="101">
        <v>1532947</v>
      </c>
      <c r="J27" s="101">
        <v>3065894</v>
      </c>
      <c r="K27" s="101">
        <v>0</v>
      </c>
      <c r="L27" s="101">
        <v>1532947</v>
      </c>
      <c r="M27" s="31"/>
    </row>
    <row r="28" spans="1:16" ht="15" customHeight="1">
      <c r="A28" s="31"/>
      <c r="B28" s="99" t="s">
        <v>146</v>
      </c>
      <c r="C28" s="99" t="s">
        <v>147</v>
      </c>
      <c r="D28" s="99" t="s">
        <v>112</v>
      </c>
      <c r="E28" s="99" t="s">
        <v>149</v>
      </c>
      <c r="F28" s="100" t="s">
        <v>113</v>
      </c>
      <c r="G28" s="101">
        <v>0</v>
      </c>
      <c r="H28" s="101">
        <v>0</v>
      </c>
      <c r="I28" s="101">
        <v>1872601.6</v>
      </c>
      <c r="J28" s="101">
        <v>1872601.6</v>
      </c>
      <c r="K28" s="101">
        <v>0</v>
      </c>
      <c r="L28" s="101">
        <v>0</v>
      </c>
      <c r="M28" s="103"/>
    </row>
    <row r="29" spans="1:16" ht="15" customHeight="1">
      <c r="A29" s="31"/>
      <c r="B29" s="99" t="s">
        <v>146</v>
      </c>
      <c r="C29" s="99" t="s">
        <v>147</v>
      </c>
      <c r="D29" s="99" t="s">
        <v>114</v>
      </c>
      <c r="E29" s="99" t="s">
        <v>149</v>
      </c>
      <c r="F29" s="100" t="s">
        <v>115</v>
      </c>
      <c r="G29" s="101">
        <v>0</v>
      </c>
      <c r="H29" s="101">
        <v>2517067.19</v>
      </c>
      <c r="I29" s="101">
        <v>6924120.54</v>
      </c>
      <c r="J29" s="101">
        <v>6081066.21</v>
      </c>
      <c r="K29" s="101">
        <v>0</v>
      </c>
      <c r="L29" s="101">
        <v>1674012.86</v>
      </c>
      <c r="M29" s="31"/>
    </row>
    <row r="30" spans="1:16" ht="15" customHeight="1">
      <c r="A30" s="31"/>
      <c r="B30" s="99" t="s">
        <v>146</v>
      </c>
      <c r="C30" s="99" t="s">
        <v>147</v>
      </c>
      <c r="D30" s="99" t="s">
        <v>78</v>
      </c>
      <c r="E30" s="99" t="s">
        <v>149</v>
      </c>
      <c r="F30" s="100" t="s">
        <v>53</v>
      </c>
      <c r="G30" s="101">
        <v>0</v>
      </c>
      <c r="H30" s="101">
        <v>0</v>
      </c>
      <c r="I30" s="101">
        <v>0</v>
      </c>
      <c r="J30" s="101">
        <v>83540430.079999998</v>
      </c>
      <c r="K30" s="101">
        <v>0</v>
      </c>
      <c r="L30" s="101">
        <v>83540430.079999998</v>
      </c>
      <c r="M30" s="31"/>
      <c r="P30" s="102"/>
    </row>
    <row r="31" spans="1:16" ht="15" customHeight="1">
      <c r="A31" s="31"/>
      <c r="B31" s="99" t="s">
        <v>146</v>
      </c>
      <c r="C31" s="99" t="s">
        <v>147</v>
      </c>
      <c r="D31" s="99" t="s">
        <v>54</v>
      </c>
      <c r="E31" s="99" t="s">
        <v>149</v>
      </c>
      <c r="F31" s="100" t="s">
        <v>55</v>
      </c>
      <c r="G31" s="101">
        <v>0</v>
      </c>
      <c r="H31" s="101">
        <v>100037966.02</v>
      </c>
      <c r="I31" s="101">
        <v>100037966.02</v>
      </c>
      <c r="J31" s="101">
        <v>0</v>
      </c>
      <c r="K31" s="101">
        <v>0</v>
      </c>
      <c r="L31" s="101">
        <v>0</v>
      </c>
      <c r="M31" s="31"/>
      <c r="O31" s="102"/>
    </row>
    <row r="32" spans="1:16" ht="15" customHeight="1">
      <c r="A32" s="31"/>
      <c r="B32" s="99" t="s">
        <v>146</v>
      </c>
      <c r="C32" s="99" t="s">
        <v>147</v>
      </c>
      <c r="D32" s="99" t="s">
        <v>116</v>
      </c>
      <c r="E32" s="99" t="s">
        <v>149</v>
      </c>
      <c r="F32" s="100" t="s">
        <v>66</v>
      </c>
      <c r="G32" s="101">
        <v>0</v>
      </c>
      <c r="H32" s="101">
        <v>796966999.53999996</v>
      </c>
      <c r="I32" s="101">
        <v>0</v>
      </c>
      <c r="J32" s="101">
        <v>100037966.02</v>
      </c>
      <c r="K32" s="101">
        <v>0</v>
      </c>
      <c r="L32" s="101">
        <v>897004965.55999994</v>
      </c>
      <c r="M32" s="31"/>
      <c r="O32" s="102"/>
      <c r="P32" s="102"/>
    </row>
    <row r="33" spans="1:13" ht="15" customHeight="1">
      <c r="A33" s="31"/>
      <c r="B33" s="99" t="s">
        <v>146</v>
      </c>
      <c r="C33" s="99" t="s">
        <v>147</v>
      </c>
      <c r="D33" s="99" t="s">
        <v>158</v>
      </c>
      <c r="E33" s="99" t="s">
        <v>149</v>
      </c>
      <c r="F33" s="100" t="s">
        <v>159</v>
      </c>
      <c r="G33" s="101">
        <v>0</v>
      </c>
      <c r="H33" s="101">
        <v>155158941.78999999</v>
      </c>
      <c r="I33" s="101">
        <v>0</v>
      </c>
      <c r="J33" s="101">
        <v>0</v>
      </c>
      <c r="K33" s="101">
        <v>0</v>
      </c>
      <c r="L33" s="101">
        <v>155158941.78999999</v>
      </c>
      <c r="M33" s="31"/>
    </row>
    <row r="34" spans="1:13" ht="15" customHeight="1">
      <c r="A34" s="31"/>
      <c r="B34" s="99" t="s">
        <v>146</v>
      </c>
      <c r="C34" s="99" t="s">
        <v>147</v>
      </c>
      <c r="D34" s="99" t="s">
        <v>117</v>
      </c>
      <c r="E34" s="99" t="s">
        <v>149</v>
      </c>
      <c r="F34" s="100" t="s">
        <v>68</v>
      </c>
      <c r="G34" s="101">
        <v>0</v>
      </c>
      <c r="H34" s="101">
        <v>-123030.69</v>
      </c>
      <c r="I34" s="101">
        <v>0</v>
      </c>
      <c r="J34" s="101">
        <v>0</v>
      </c>
      <c r="K34" s="101">
        <v>0</v>
      </c>
      <c r="L34" s="101">
        <v>-123030.69</v>
      </c>
      <c r="M34" s="31"/>
    </row>
    <row r="35" spans="1:13" ht="15" customHeight="1">
      <c r="A35" s="31"/>
      <c r="B35" s="99" t="s">
        <v>146</v>
      </c>
      <c r="C35" s="99" t="s">
        <v>147</v>
      </c>
      <c r="D35" s="99" t="s">
        <v>118</v>
      </c>
      <c r="E35" s="99" t="s">
        <v>149</v>
      </c>
      <c r="F35" s="100" t="s">
        <v>79</v>
      </c>
      <c r="G35" s="101">
        <v>0</v>
      </c>
      <c r="H35" s="101">
        <v>0</v>
      </c>
      <c r="I35" s="101">
        <v>0</v>
      </c>
      <c r="J35" s="101">
        <v>12951917.58</v>
      </c>
      <c r="K35" s="101">
        <v>0</v>
      </c>
      <c r="L35" s="101">
        <v>12951917.58</v>
      </c>
      <c r="M35" s="31"/>
    </row>
    <row r="36" spans="1:13" ht="15" customHeight="1">
      <c r="A36" s="31"/>
      <c r="B36" s="99" t="s">
        <v>146</v>
      </c>
      <c r="C36" s="99" t="s">
        <v>147</v>
      </c>
      <c r="D36" s="99" t="s">
        <v>22</v>
      </c>
      <c r="E36" s="99" t="s">
        <v>148</v>
      </c>
      <c r="F36" s="100" t="s">
        <v>23</v>
      </c>
      <c r="G36" s="101">
        <v>0</v>
      </c>
      <c r="H36" s="101">
        <v>0</v>
      </c>
      <c r="I36" s="101">
        <v>10059536.68</v>
      </c>
      <c r="J36" s="101">
        <v>1487.67</v>
      </c>
      <c r="K36" s="101">
        <v>10058049.01</v>
      </c>
      <c r="L36" s="101">
        <v>0</v>
      </c>
      <c r="M36" s="31"/>
    </row>
    <row r="37" spans="1:13" ht="15" customHeight="1">
      <c r="A37" s="31"/>
      <c r="B37" s="99" t="s">
        <v>146</v>
      </c>
      <c r="C37" s="99" t="s">
        <v>147</v>
      </c>
      <c r="D37" s="99" t="s">
        <v>24</v>
      </c>
      <c r="E37" s="99" t="s">
        <v>148</v>
      </c>
      <c r="F37" s="100" t="s">
        <v>25</v>
      </c>
      <c r="G37" s="101">
        <v>0</v>
      </c>
      <c r="H37" s="101">
        <v>0</v>
      </c>
      <c r="I37" s="101">
        <v>17757401.41</v>
      </c>
      <c r="J37" s="101">
        <v>1859.94</v>
      </c>
      <c r="K37" s="101">
        <v>17755541.469999999</v>
      </c>
      <c r="L37" s="101">
        <v>0</v>
      </c>
      <c r="M37" s="31"/>
    </row>
    <row r="38" spans="1:13" ht="15" customHeight="1">
      <c r="A38" s="31"/>
      <c r="B38" s="99" t="s">
        <v>146</v>
      </c>
      <c r="C38" s="99" t="s">
        <v>147</v>
      </c>
      <c r="D38" s="99" t="s">
        <v>26</v>
      </c>
      <c r="E38" s="99" t="s">
        <v>148</v>
      </c>
      <c r="F38" s="100" t="s">
        <v>27</v>
      </c>
      <c r="G38" s="101">
        <v>0</v>
      </c>
      <c r="H38" s="101">
        <v>0</v>
      </c>
      <c r="I38" s="101">
        <v>63735</v>
      </c>
      <c r="J38" s="101">
        <v>0</v>
      </c>
      <c r="K38" s="101">
        <v>63735</v>
      </c>
      <c r="L38" s="101">
        <v>0</v>
      </c>
      <c r="M38" s="31"/>
    </row>
    <row r="39" spans="1:13" ht="15" customHeight="1">
      <c r="A39" s="31"/>
      <c r="B39" s="99" t="s">
        <v>146</v>
      </c>
      <c r="C39" s="99" t="s">
        <v>147</v>
      </c>
      <c r="D39" s="99" t="s">
        <v>28</v>
      </c>
      <c r="E39" s="99" t="s">
        <v>148</v>
      </c>
      <c r="F39" s="100" t="s">
        <v>29</v>
      </c>
      <c r="G39" s="101">
        <v>0</v>
      </c>
      <c r="H39" s="101">
        <v>0</v>
      </c>
      <c r="I39" s="101">
        <v>2635807.35</v>
      </c>
      <c r="J39" s="101">
        <v>0</v>
      </c>
      <c r="K39" s="101">
        <v>2635807.35</v>
      </c>
      <c r="L39" s="101">
        <v>0</v>
      </c>
      <c r="M39" s="31"/>
    </row>
    <row r="40" spans="1:13" ht="15" customHeight="1">
      <c r="A40" s="31"/>
      <c r="B40" s="99" t="s">
        <v>146</v>
      </c>
      <c r="C40" s="99" t="s">
        <v>147</v>
      </c>
      <c r="D40" s="99" t="s">
        <v>30</v>
      </c>
      <c r="E40" s="99" t="s">
        <v>148</v>
      </c>
      <c r="F40" s="100" t="s">
        <v>31</v>
      </c>
      <c r="G40" s="101">
        <v>0</v>
      </c>
      <c r="H40" s="101">
        <v>0</v>
      </c>
      <c r="I40" s="101">
        <v>40284143.229999997</v>
      </c>
      <c r="J40" s="101">
        <v>5796.26</v>
      </c>
      <c r="K40" s="101">
        <v>40278346.969999999</v>
      </c>
      <c r="L40" s="101">
        <v>0</v>
      </c>
      <c r="M40" s="31"/>
    </row>
    <row r="41" spans="1:13" ht="15" customHeight="1">
      <c r="A41" s="31"/>
      <c r="B41" s="99" t="s">
        <v>146</v>
      </c>
      <c r="C41" s="99" t="s">
        <v>147</v>
      </c>
      <c r="D41" s="99" t="s">
        <v>32</v>
      </c>
      <c r="E41" s="99" t="s">
        <v>148</v>
      </c>
      <c r="F41" s="100" t="s">
        <v>73</v>
      </c>
      <c r="G41" s="101">
        <v>0</v>
      </c>
      <c r="H41" s="101">
        <v>0</v>
      </c>
      <c r="I41" s="101">
        <v>14629.68</v>
      </c>
      <c r="J41" s="101">
        <v>0</v>
      </c>
      <c r="K41" s="101">
        <v>14629.68</v>
      </c>
      <c r="L41" s="101">
        <v>0</v>
      </c>
      <c r="M41" s="31"/>
    </row>
    <row r="42" spans="1:13" ht="15" customHeight="1">
      <c r="A42" s="31"/>
      <c r="B42" s="99" t="s">
        <v>146</v>
      </c>
      <c r="C42" s="99" t="s">
        <v>147</v>
      </c>
      <c r="D42" s="99" t="s">
        <v>33</v>
      </c>
      <c r="E42" s="99" t="s">
        <v>148</v>
      </c>
      <c r="F42" s="100" t="s">
        <v>34</v>
      </c>
      <c r="G42" s="101">
        <v>0</v>
      </c>
      <c r="H42" s="101">
        <v>0</v>
      </c>
      <c r="I42" s="101">
        <v>13050</v>
      </c>
      <c r="J42" s="101">
        <v>0</v>
      </c>
      <c r="K42" s="101">
        <v>13050</v>
      </c>
      <c r="L42" s="101">
        <v>0</v>
      </c>
      <c r="M42" s="31"/>
    </row>
    <row r="43" spans="1:13" ht="15" customHeight="1">
      <c r="A43" s="31"/>
      <c r="B43" s="99" t="s">
        <v>146</v>
      </c>
      <c r="C43" s="99" t="s">
        <v>147</v>
      </c>
      <c r="D43" s="99" t="s">
        <v>35</v>
      </c>
      <c r="E43" s="99" t="s">
        <v>148</v>
      </c>
      <c r="F43" s="100" t="s">
        <v>36</v>
      </c>
      <c r="G43" s="101">
        <v>0</v>
      </c>
      <c r="H43" s="101">
        <v>0</v>
      </c>
      <c r="I43" s="101">
        <v>78131.990000000005</v>
      </c>
      <c r="J43" s="101">
        <v>0</v>
      </c>
      <c r="K43" s="101">
        <v>78131.990000000005</v>
      </c>
      <c r="L43" s="101">
        <v>0</v>
      </c>
      <c r="M43" s="31"/>
    </row>
    <row r="44" spans="1:13" ht="15" customHeight="1">
      <c r="A44" s="31"/>
      <c r="B44" s="99" t="s">
        <v>146</v>
      </c>
      <c r="C44" s="99" t="s">
        <v>147</v>
      </c>
      <c r="D44" s="99" t="s">
        <v>166</v>
      </c>
      <c r="E44" s="99" t="s">
        <v>148</v>
      </c>
      <c r="F44" s="100" t="s">
        <v>167</v>
      </c>
      <c r="G44" s="101">
        <v>0</v>
      </c>
      <c r="H44" s="101">
        <v>0</v>
      </c>
      <c r="I44" s="101">
        <v>1148.4000000000001</v>
      </c>
      <c r="J44" s="101">
        <v>0.38</v>
      </c>
      <c r="K44" s="101">
        <v>1148.02</v>
      </c>
      <c r="L44" s="101">
        <v>0</v>
      </c>
      <c r="M44" s="31"/>
    </row>
    <row r="45" spans="1:13" ht="15" customHeight="1">
      <c r="A45" s="31"/>
      <c r="B45" s="99" t="s">
        <v>146</v>
      </c>
      <c r="C45" s="99" t="s">
        <v>147</v>
      </c>
      <c r="D45" s="99" t="s">
        <v>37</v>
      </c>
      <c r="E45" s="99" t="s">
        <v>148</v>
      </c>
      <c r="F45" s="100" t="s">
        <v>38</v>
      </c>
      <c r="G45" s="101">
        <v>0</v>
      </c>
      <c r="H45" s="101">
        <v>0</v>
      </c>
      <c r="I45" s="101">
        <v>38181.75</v>
      </c>
      <c r="J45" s="101">
        <v>0</v>
      </c>
      <c r="K45" s="101">
        <v>38181.75</v>
      </c>
      <c r="L45" s="101">
        <v>0</v>
      </c>
      <c r="M45" s="31"/>
    </row>
    <row r="46" spans="1:13" ht="15" customHeight="1">
      <c r="A46" s="31"/>
      <c r="B46" s="99" t="s">
        <v>146</v>
      </c>
      <c r="C46" s="99" t="s">
        <v>147</v>
      </c>
      <c r="D46" s="99" t="s">
        <v>168</v>
      </c>
      <c r="E46" s="99" t="s">
        <v>148</v>
      </c>
      <c r="F46" s="100" t="s">
        <v>169</v>
      </c>
      <c r="G46" s="101">
        <v>0</v>
      </c>
      <c r="H46" s="101">
        <v>0</v>
      </c>
      <c r="I46" s="101">
        <v>3712</v>
      </c>
      <c r="J46" s="101">
        <v>0</v>
      </c>
      <c r="K46" s="101">
        <v>3712</v>
      </c>
      <c r="L46" s="101">
        <v>0</v>
      </c>
      <c r="M46" s="31"/>
    </row>
    <row r="47" spans="1:13" ht="15" customHeight="1">
      <c r="A47" s="31"/>
      <c r="B47" s="99" t="s">
        <v>146</v>
      </c>
      <c r="C47" s="99" t="s">
        <v>147</v>
      </c>
      <c r="D47" s="99" t="s">
        <v>170</v>
      </c>
      <c r="E47" s="99" t="s">
        <v>148</v>
      </c>
      <c r="F47" s="100" t="s">
        <v>171</v>
      </c>
      <c r="G47" s="101">
        <v>0</v>
      </c>
      <c r="H47" s="101">
        <v>0</v>
      </c>
      <c r="I47" s="101">
        <v>1972</v>
      </c>
      <c r="J47" s="101">
        <v>0</v>
      </c>
      <c r="K47" s="101">
        <v>1972</v>
      </c>
      <c r="L47" s="101">
        <v>0</v>
      </c>
      <c r="M47" s="31"/>
    </row>
    <row r="48" spans="1:13" ht="15" customHeight="1">
      <c r="A48" s="31"/>
      <c r="B48" s="99" t="s">
        <v>146</v>
      </c>
      <c r="C48" s="99" t="s">
        <v>147</v>
      </c>
      <c r="D48" s="99" t="s">
        <v>39</v>
      </c>
      <c r="E48" s="99" t="s">
        <v>148</v>
      </c>
      <c r="F48" s="100" t="s">
        <v>40</v>
      </c>
      <c r="G48" s="101">
        <v>0</v>
      </c>
      <c r="H48" s="101">
        <v>0</v>
      </c>
      <c r="I48" s="101">
        <v>1102712.1000000001</v>
      </c>
      <c r="J48" s="101">
        <v>0</v>
      </c>
      <c r="K48" s="101">
        <v>1102712.1000000001</v>
      </c>
      <c r="L48" s="101">
        <v>0</v>
      </c>
      <c r="M48" s="31"/>
    </row>
    <row r="49" spans="1:13" ht="15" customHeight="1">
      <c r="A49" s="31"/>
      <c r="B49" s="99" t="s">
        <v>146</v>
      </c>
      <c r="C49" s="99" t="s">
        <v>147</v>
      </c>
      <c r="D49" s="99" t="s">
        <v>41</v>
      </c>
      <c r="E49" s="99" t="s">
        <v>148</v>
      </c>
      <c r="F49" s="100" t="s">
        <v>42</v>
      </c>
      <c r="G49" s="101">
        <v>0</v>
      </c>
      <c r="H49" s="101">
        <v>0</v>
      </c>
      <c r="I49" s="101">
        <v>5421742.75</v>
      </c>
      <c r="J49" s="101">
        <v>0</v>
      </c>
      <c r="K49" s="101">
        <v>5421742.75</v>
      </c>
      <c r="L49" s="101">
        <v>0</v>
      </c>
      <c r="M49" s="31"/>
    </row>
    <row r="50" spans="1:13" ht="15" customHeight="1">
      <c r="A50" s="31"/>
      <c r="B50" s="99" t="s">
        <v>146</v>
      </c>
      <c r="C50" s="99" t="s">
        <v>147</v>
      </c>
      <c r="D50" s="99" t="s">
        <v>43</v>
      </c>
      <c r="E50" s="99" t="s">
        <v>148</v>
      </c>
      <c r="F50" s="100" t="s">
        <v>44</v>
      </c>
      <c r="G50" s="101">
        <v>0</v>
      </c>
      <c r="H50" s="101">
        <v>0</v>
      </c>
      <c r="I50" s="101">
        <v>613535.46</v>
      </c>
      <c r="J50" s="101">
        <v>0.05</v>
      </c>
      <c r="K50" s="101">
        <v>613535.41</v>
      </c>
      <c r="L50" s="101">
        <v>0</v>
      </c>
      <c r="M50" s="31"/>
    </row>
    <row r="51" spans="1:13" ht="15" customHeight="1">
      <c r="A51" s="31"/>
      <c r="B51" s="99" t="s">
        <v>146</v>
      </c>
      <c r="C51" s="99" t="s">
        <v>147</v>
      </c>
      <c r="D51" s="99" t="s">
        <v>45</v>
      </c>
      <c r="E51" s="99" t="s">
        <v>148</v>
      </c>
      <c r="F51" s="100" t="s">
        <v>46</v>
      </c>
      <c r="G51" s="101">
        <v>0</v>
      </c>
      <c r="H51" s="101">
        <v>0</v>
      </c>
      <c r="I51" s="101">
        <v>12788936.710000001</v>
      </c>
      <c r="J51" s="101">
        <v>0</v>
      </c>
      <c r="K51" s="101">
        <v>12788936.710000001</v>
      </c>
      <c r="L51" s="101">
        <v>0</v>
      </c>
      <c r="M51" s="31"/>
    </row>
    <row r="52" spans="1:13" ht="15" customHeight="1">
      <c r="A52" s="31"/>
      <c r="B52" s="99" t="s">
        <v>146</v>
      </c>
      <c r="C52" s="99" t="s">
        <v>147</v>
      </c>
      <c r="D52" s="99" t="s">
        <v>47</v>
      </c>
      <c r="E52" s="99" t="s">
        <v>148</v>
      </c>
      <c r="F52" s="100" t="s">
        <v>48</v>
      </c>
      <c r="G52" s="101">
        <v>0</v>
      </c>
      <c r="H52" s="101">
        <v>0</v>
      </c>
      <c r="I52" s="101">
        <v>116457.83</v>
      </c>
      <c r="J52" s="101">
        <v>0</v>
      </c>
      <c r="K52" s="101">
        <v>116457.83</v>
      </c>
      <c r="L52" s="101">
        <v>0</v>
      </c>
      <c r="M52" s="31"/>
    </row>
    <row r="53" spans="1:13" ht="15" customHeight="1">
      <c r="A53" s="31"/>
      <c r="B53" s="99" t="s">
        <v>146</v>
      </c>
      <c r="C53" s="99" t="s">
        <v>147</v>
      </c>
      <c r="D53" s="99" t="s">
        <v>49</v>
      </c>
      <c r="E53" s="99" t="s">
        <v>148</v>
      </c>
      <c r="F53" s="100" t="s">
        <v>50</v>
      </c>
      <c r="G53" s="101">
        <v>0</v>
      </c>
      <c r="H53" s="101">
        <v>0</v>
      </c>
      <c r="I53" s="101">
        <v>455436.84</v>
      </c>
      <c r="J53" s="101">
        <v>0</v>
      </c>
      <c r="K53" s="101">
        <v>455436.84</v>
      </c>
      <c r="L53" s="101">
        <v>0</v>
      </c>
      <c r="M53" s="31"/>
    </row>
    <row r="54" spans="1:13" ht="15" customHeight="1">
      <c r="A54" s="31"/>
      <c r="B54" s="99" t="s">
        <v>146</v>
      </c>
      <c r="C54" s="99" t="s">
        <v>147</v>
      </c>
      <c r="D54" s="99" t="s">
        <v>172</v>
      </c>
      <c r="E54" s="99" t="s">
        <v>148</v>
      </c>
      <c r="F54" s="100" t="s">
        <v>173</v>
      </c>
      <c r="G54" s="101">
        <v>0</v>
      </c>
      <c r="H54" s="101">
        <v>0</v>
      </c>
      <c r="I54" s="101">
        <v>85190.399999999994</v>
      </c>
      <c r="J54" s="101">
        <v>0</v>
      </c>
      <c r="K54" s="101">
        <v>85190.399999999994</v>
      </c>
      <c r="L54" s="101">
        <v>0</v>
      </c>
      <c r="M54" s="31"/>
    </row>
    <row r="55" spans="1:13" ht="15" customHeight="1">
      <c r="A55" s="31"/>
      <c r="B55" s="99" t="s">
        <v>146</v>
      </c>
      <c r="C55" s="99" t="s">
        <v>147</v>
      </c>
      <c r="D55" s="99" t="s">
        <v>51</v>
      </c>
      <c r="E55" s="99" t="s">
        <v>148</v>
      </c>
      <c r="F55" s="100" t="s">
        <v>52</v>
      </c>
      <c r="G55" s="101">
        <v>0</v>
      </c>
      <c r="H55" s="101">
        <v>0</v>
      </c>
      <c r="I55" s="101">
        <v>2022079</v>
      </c>
      <c r="J55" s="101">
        <v>0</v>
      </c>
      <c r="K55" s="101">
        <v>2022079</v>
      </c>
      <c r="L55" s="101">
        <v>0</v>
      </c>
      <c r="M55" s="31"/>
    </row>
    <row r="56" spans="1:13" ht="15" customHeight="1">
      <c r="A56" s="31"/>
      <c r="B56" s="99" t="s">
        <v>146</v>
      </c>
      <c r="C56" s="99" t="s">
        <v>147</v>
      </c>
      <c r="D56" s="99" t="s">
        <v>76</v>
      </c>
      <c r="E56" s="99" t="s">
        <v>148</v>
      </c>
      <c r="F56" s="100" t="s">
        <v>77</v>
      </c>
      <c r="G56" s="101">
        <v>0</v>
      </c>
      <c r="H56" s="101">
        <v>0</v>
      </c>
      <c r="I56" s="101">
        <v>12000</v>
      </c>
      <c r="J56" s="101">
        <v>0</v>
      </c>
      <c r="K56" s="101">
        <v>12000</v>
      </c>
      <c r="L56" s="101">
        <v>0</v>
      </c>
      <c r="M56" s="31"/>
    </row>
    <row r="57" spans="1:13" ht="15" customHeight="1">
      <c r="A57" s="31"/>
      <c r="B57" s="99" t="s">
        <v>146</v>
      </c>
      <c r="C57" s="99" t="s">
        <v>147</v>
      </c>
      <c r="D57" s="99" t="s">
        <v>119</v>
      </c>
      <c r="E57" s="99" t="s">
        <v>148</v>
      </c>
      <c r="F57" s="100" t="s">
        <v>120</v>
      </c>
      <c r="G57" s="101">
        <v>5125311.9400000004</v>
      </c>
      <c r="H57" s="101">
        <v>0</v>
      </c>
      <c r="I57" s="101">
        <v>1419779.05</v>
      </c>
      <c r="J57" s="101">
        <v>1309689.54</v>
      </c>
      <c r="K57" s="101">
        <v>5235401.45</v>
      </c>
      <c r="L57" s="101">
        <v>0</v>
      </c>
      <c r="M57" s="31"/>
    </row>
    <row r="58" spans="1:13" ht="15" customHeight="1">
      <c r="A58" s="31"/>
      <c r="B58" s="99" t="s">
        <v>146</v>
      </c>
      <c r="C58" s="99" t="s">
        <v>147</v>
      </c>
      <c r="D58" s="99" t="s">
        <v>121</v>
      </c>
      <c r="E58" s="99" t="s">
        <v>149</v>
      </c>
      <c r="F58" s="100" t="s">
        <v>70</v>
      </c>
      <c r="G58" s="101">
        <v>0</v>
      </c>
      <c r="H58" s="101">
        <v>5125311.9400000004</v>
      </c>
      <c r="I58" s="101">
        <v>1309689.54</v>
      </c>
      <c r="J58" s="101">
        <v>1419779.05</v>
      </c>
      <c r="K58" s="101">
        <v>0</v>
      </c>
      <c r="L58" s="101">
        <v>5235401.45</v>
      </c>
      <c r="M58" s="31"/>
    </row>
    <row r="59" spans="1:13" ht="15" customHeight="1">
      <c r="A59" s="31"/>
      <c r="B59" s="99" t="s">
        <v>146</v>
      </c>
      <c r="C59" s="99" t="s">
        <v>147</v>
      </c>
      <c r="D59" s="99" t="s">
        <v>160</v>
      </c>
      <c r="E59" s="99" t="s">
        <v>148</v>
      </c>
      <c r="F59" s="100" t="s">
        <v>161</v>
      </c>
      <c r="G59" s="101">
        <v>31492990.870000001</v>
      </c>
      <c r="H59" s="101">
        <v>0</v>
      </c>
      <c r="I59" s="101">
        <v>0</v>
      </c>
      <c r="J59" s="101">
        <v>0</v>
      </c>
      <c r="K59" s="101">
        <v>31492990.870000001</v>
      </c>
      <c r="L59" s="101">
        <v>0</v>
      </c>
      <c r="M59" s="31"/>
    </row>
    <row r="60" spans="1:13" ht="15" customHeight="1">
      <c r="A60" s="31"/>
      <c r="B60" s="99" t="s">
        <v>146</v>
      </c>
      <c r="C60" s="99" t="s">
        <v>147</v>
      </c>
      <c r="D60" s="99" t="s">
        <v>162</v>
      </c>
      <c r="E60" s="99" t="s">
        <v>149</v>
      </c>
      <c r="F60" s="100" t="s">
        <v>163</v>
      </c>
      <c r="G60" s="101">
        <v>0</v>
      </c>
      <c r="H60" s="101">
        <v>31492990.870000001</v>
      </c>
      <c r="I60" s="101">
        <v>0</v>
      </c>
      <c r="J60" s="101">
        <v>0</v>
      </c>
      <c r="K60" s="101">
        <v>0</v>
      </c>
      <c r="L60" s="101">
        <v>31492990.870000001</v>
      </c>
      <c r="M60" s="31"/>
    </row>
    <row r="61" spans="1:13" ht="15" customHeight="1">
      <c r="A61" s="31"/>
      <c r="B61" s="99" t="s">
        <v>146</v>
      </c>
      <c r="C61" s="99" t="s">
        <v>147</v>
      </c>
      <c r="D61" s="99" t="s">
        <v>122</v>
      </c>
      <c r="E61" s="99" t="s">
        <v>149</v>
      </c>
      <c r="F61" s="100" t="s">
        <v>123</v>
      </c>
      <c r="G61" s="101">
        <v>0</v>
      </c>
      <c r="H61" s="101">
        <v>0</v>
      </c>
      <c r="I61" s="101">
        <v>0</v>
      </c>
      <c r="J61" s="101">
        <v>332050677</v>
      </c>
      <c r="K61" s="101">
        <v>0</v>
      </c>
      <c r="L61" s="101">
        <v>332050677</v>
      </c>
      <c r="M61" s="31"/>
    </row>
    <row r="62" spans="1:13" ht="15" customHeight="1">
      <c r="A62" s="31"/>
      <c r="B62" s="99" t="s">
        <v>146</v>
      </c>
      <c r="C62" s="99" t="s">
        <v>147</v>
      </c>
      <c r="D62" s="99" t="s">
        <v>124</v>
      </c>
      <c r="E62" s="99" t="s">
        <v>148</v>
      </c>
      <c r="F62" s="100" t="s">
        <v>125</v>
      </c>
      <c r="G62" s="101">
        <v>0</v>
      </c>
      <c r="H62" s="101">
        <v>0</v>
      </c>
      <c r="I62" s="101">
        <v>649961596.08000004</v>
      </c>
      <c r="J62" s="101">
        <v>629803601.83000004</v>
      </c>
      <c r="K62" s="101">
        <v>20157994.25</v>
      </c>
      <c r="L62" s="101">
        <v>0</v>
      </c>
      <c r="M62" s="31"/>
    </row>
    <row r="63" spans="1:13" ht="15" customHeight="1">
      <c r="A63" s="31"/>
      <c r="B63" s="99" t="s">
        <v>146</v>
      </c>
      <c r="C63" s="99" t="s">
        <v>147</v>
      </c>
      <c r="D63" s="99" t="s">
        <v>150</v>
      </c>
      <c r="E63" s="99" t="s">
        <v>149</v>
      </c>
      <c r="F63" s="100" t="s">
        <v>151</v>
      </c>
      <c r="G63" s="101">
        <v>0</v>
      </c>
      <c r="H63" s="101">
        <v>0</v>
      </c>
      <c r="I63" s="101">
        <v>0</v>
      </c>
      <c r="J63" s="101">
        <v>4762142</v>
      </c>
      <c r="K63" s="101">
        <v>0</v>
      </c>
      <c r="L63" s="101">
        <v>4762142</v>
      </c>
      <c r="M63" s="31"/>
    </row>
    <row r="64" spans="1:13" ht="15" customHeight="1">
      <c r="A64" s="31"/>
      <c r="B64" s="99" t="s">
        <v>146</v>
      </c>
      <c r="C64" s="99" t="s">
        <v>147</v>
      </c>
      <c r="D64" s="99" t="s">
        <v>126</v>
      </c>
      <c r="E64" s="99" t="s">
        <v>149</v>
      </c>
      <c r="F64" s="100" t="s">
        <v>127</v>
      </c>
      <c r="G64" s="101">
        <v>0</v>
      </c>
      <c r="H64" s="101">
        <v>0</v>
      </c>
      <c r="I64" s="101">
        <v>0</v>
      </c>
      <c r="J64" s="101">
        <v>181078006.69999999</v>
      </c>
      <c r="K64" s="101">
        <v>0</v>
      </c>
      <c r="L64" s="101">
        <v>181078006.69999999</v>
      </c>
      <c r="M64" s="31"/>
    </row>
    <row r="65" spans="1:12" ht="15" customHeight="1">
      <c r="B65" s="99" t="s">
        <v>146</v>
      </c>
      <c r="C65" s="99" t="s">
        <v>147</v>
      </c>
      <c r="D65" s="99" t="s">
        <v>128</v>
      </c>
      <c r="E65" s="99" t="s">
        <v>148</v>
      </c>
      <c r="F65" s="100" t="s">
        <v>129</v>
      </c>
      <c r="G65" s="101">
        <v>0</v>
      </c>
      <c r="H65" s="101">
        <v>0</v>
      </c>
      <c r="I65" s="101">
        <v>180473548.15000001</v>
      </c>
      <c r="J65" s="101">
        <v>0</v>
      </c>
      <c r="K65" s="101">
        <v>180473548.15000001</v>
      </c>
      <c r="L65" s="101">
        <v>0</v>
      </c>
    </row>
    <row r="66" spans="1:12" ht="15" customHeight="1">
      <c r="A66" s="93"/>
      <c r="B66" s="99" t="s">
        <v>146</v>
      </c>
      <c r="C66" s="99" t="s">
        <v>147</v>
      </c>
      <c r="D66" s="99" t="s">
        <v>130</v>
      </c>
      <c r="E66" s="99" t="s">
        <v>148</v>
      </c>
      <c r="F66" s="100" t="s">
        <v>131</v>
      </c>
      <c r="G66" s="101">
        <v>0</v>
      </c>
      <c r="H66" s="101">
        <v>0</v>
      </c>
      <c r="I66" s="101">
        <v>449339197.98000002</v>
      </c>
      <c r="J66" s="101">
        <v>214415495.09</v>
      </c>
      <c r="K66" s="101">
        <v>234923702.88999999</v>
      </c>
      <c r="L66" s="101">
        <v>0</v>
      </c>
    </row>
    <row r="67" spans="1:12" ht="15" customHeight="1">
      <c r="A67" s="93"/>
      <c r="B67" s="99" t="s">
        <v>146</v>
      </c>
      <c r="C67" s="99" t="s">
        <v>147</v>
      </c>
      <c r="D67" s="99" t="s">
        <v>132</v>
      </c>
      <c r="E67" s="99" t="s">
        <v>148</v>
      </c>
      <c r="F67" s="100" t="s">
        <v>133</v>
      </c>
      <c r="G67" s="101">
        <v>0</v>
      </c>
      <c r="H67" s="101">
        <v>0</v>
      </c>
      <c r="I67" s="101">
        <v>82353868.579999998</v>
      </c>
      <c r="J67" s="101">
        <v>82353868.579999998</v>
      </c>
      <c r="K67" s="101">
        <v>0</v>
      </c>
      <c r="L67" s="101">
        <v>0</v>
      </c>
    </row>
    <row r="68" spans="1:12" ht="15" customHeight="1">
      <c r="A68" s="93"/>
      <c r="B68" s="99" t="s">
        <v>146</v>
      </c>
      <c r="C68" s="99" t="s">
        <v>147</v>
      </c>
      <c r="D68" s="99" t="s">
        <v>134</v>
      </c>
      <c r="E68" s="99" t="s">
        <v>148</v>
      </c>
      <c r="F68" s="100" t="s">
        <v>135</v>
      </c>
      <c r="G68" s="101">
        <v>0</v>
      </c>
      <c r="H68" s="101">
        <v>0</v>
      </c>
      <c r="I68" s="101">
        <v>82353868.150000006</v>
      </c>
      <c r="J68" s="101">
        <v>81676972.349999994</v>
      </c>
      <c r="K68" s="101">
        <v>676895.8</v>
      </c>
      <c r="L68" s="101">
        <v>0</v>
      </c>
    </row>
    <row r="69" spans="1:12" ht="15" customHeight="1" thickBot="1">
      <c r="A69" s="93"/>
      <c r="B69" s="104" t="s">
        <v>146</v>
      </c>
      <c r="C69" s="104" t="s">
        <v>147</v>
      </c>
      <c r="D69" s="104" t="s">
        <v>136</v>
      </c>
      <c r="E69" s="104" t="s">
        <v>148</v>
      </c>
      <c r="F69" s="105" t="s">
        <v>137</v>
      </c>
      <c r="G69" s="106">
        <v>0</v>
      </c>
      <c r="H69" s="106">
        <v>0</v>
      </c>
      <c r="I69" s="106">
        <v>81667828.480000004</v>
      </c>
      <c r="J69" s="106">
        <v>9143.8700000000008</v>
      </c>
      <c r="K69" s="106">
        <v>81658684.609999999</v>
      </c>
      <c r="L69" s="106">
        <v>0</v>
      </c>
    </row>
    <row r="70" spans="1:12" ht="15" customHeight="1" thickTop="1" thickBot="1">
      <c r="A70" s="93"/>
      <c r="B70" s="107" t="s">
        <v>138</v>
      </c>
      <c r="C70" s="107"/>
      <c r="D70" s="107"/>
      <c r="E70" s="107"/>
      <c r="F70" s="107"/>
      <c r="G70" s="108">
        <v>1093048848.26</v>
      </c>
      <c r="H70" s="108">
        <v>1093048848.26</v>
      </c>
      <c r="I70" s="108">
        <v>1836936701</v>
      </c>
      <c r="J70" s="108">
        <v>1836936701</v>
      </c>
      <c r="K70" s="108">
        <v>1707036298</v>
      </c>
      <c r="L70" s="108">
        <v>1707036298</v>
      </c>
    </row>
    <row r="71" spans="1:12" ht="15" customHeight="1" thickTop="1">
      <c r="A71" s="93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</row>
  </sheetData>
  <mergeCells count="16">
    <mergeCell ref="I9:J9"/>
    <mergeCell ref="K9:L9"/>
    <mergeCell ref="B70:F70"/>
    <mergeCell ref="B71:L71"/>
    <mergeCell ref="B9:B10"/>
    <mergeCell ref="C9:C10"/>
    <mergeCell ref="D9:D10"/>
    <mergeCell ref="E9:E10"/>
    <mergeCell ref="F9:F10"/>
    <mergeCell ref="G9:H9"/>
    <mergeCell ref="B2:L2"/>
    <mergeCell ref="B3:L3"/>
    <mergeCell ref="B4:L4"/>
    <mergeCell ref="B5:L5"/>
    <mergeCell ref="B6:L6"/>
    <mergeCell ref="B7:L7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6519D-5CC9-498C-B18E-06BFE7CAB95D}"/>
</file>

<file path=customXml/itemProps2.xml><?xml version="1.0" encoding="utf-8"?>
<ds:datastoreItem xmlns:ds="http://schemas.openxmlformats.org/officeDocument/2006/customXml" ds:itemID="{9423D185-45C6-4B6A-89A5-BCA968DB6916}"/>
</file>

<file path=customXml/itemProps3.xml><?xml version="1.0" encoding="utf-8"?>
<ds:datastoreItem xmlns:ds="http://schemas.openxmlformats.org/officeDocument/2006/customXml" ds:itemID="{EFBE1DB9-5D3F-41BA-8468-9D4FACB32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PRES_PP 1ER. TRIM</vt:lpstr>
      <vt:lpstr>RESULTADO</vt:lpstr>
      <vt:lpstr>BALANCE</vt:lpstr>
      <vt:lpstr>Balanza de Comprobación 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2019-10-29T00:41:40Z</cp:lastPrinted>
  <dcterms:created xsi:type="dcterms:W3CDTF">2019-04-11T23:42:45Z</dcterms:created>
  <dcterms:modified xsi:type="dcterms:W3CDTF">2023-04-19T23:10:20Z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