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ca.dominguez\OneDrive - Agencia de Seguridad, Energia y Ambiente\Escritorio\I  N  A  I\30. I N A I\INAI (3ER. TRIMESTRE) 2022\"/>
    </mc:Choice>
  </mc:AlternateContent>
  <xr:revisionPtr revIDLastSave="0" documentId="13_ncr:1_{BB77EB31-5CDA-419B-99C0-3E33E82C7E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ES_PP 3ER TRIM" sheetId="1" r:id="rId1"/>
    <sheet name="RESULTADO" sheetId="18" r:id="rId2"/>
    <sheet name="BALANCE" sheetId="19" r:id="rId3"/>
    <sheet name="Balanza de Comprobación Ram" sheetId="2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19" l="1"/>
  <c r="D35" i="19"/>
  <c r="G23" i="19"/>
  <c r="G36" i="19" s="1"/>
  <c r="D23" i="19"/>
  <c r="D36" i="19" s="1"/>
  <c r="D36" i="18"/>
  <c r="D38" i="18" s="1"/>
  <c r="D12" i="1" l="1"/>
  <c r="E12" i="1"/>
  <c r="F12" i="1"/>
  <c r="G12" i="1"/>
  <c r="H12" i="1"/>
  <c r="I12" i="1"/>
  <c r="J12" i="1"/>
  <c r="K12" i="1"/>
  <c r="D13" i="1"/>
  <c r="E13" i="1"/>
  <c r="F13" i="1"/>
  <c r="G13" i="1"/>
  <c r="H13" i="1"/>
  <c r="I13" i="1"/>
  <c r="J13" i="1"/>
  <c r="K13" i="1"/>
  <c r="C13" i="1"/>
  <c r="C12" i="1"/>
  <c r="D11" i="1"/>
  <c r="E11" i="1"/>
  <c r="F11" i="1"/>
  <c r="G11" i="1"/>
  <c r="H11" i="1"/>
  <c r="I11" i="1"/>
  <c r="J11" i="1"/>
  <c r="K11" i="1"/>
  <c r="C11" i="1"/>
  <c r="K33" i="1"/>
  <c r="K37" i="1" l="1"/>
  <c r="F10" i="1" l="1"/>
  <c r="G10" i="1"/>
  <c r="H10" i="1"/>
  <c r="E10" i="1"/>
  <c r="I10" i="1"/>
  <c r="J10" i="1"/>
  <c r="D10" i="1"/>
  <c r="K29" i="1" l="1"/>
  <c r="K10" i="1" s="1"/>
  <c r="C10" i="1" l="1"/>
</calcChain>
</file>

<file path=xl/sharedStrings.xml><?xml version="1.0" encoding="utf-8"?>
<sst xmlns="http://schemas.openxmlformats.org/spreadsheetml/2006/main" count="485" uniqueCount="195">
  <si>
    <t>AGENCIA NACIONAL DE SEGURIDAD INDUSTRIAL Y DE PROTECCIÓN AL MEDIO AMBIENTE DEL SECTOR HIDROCARBUROS</t>
  </si>
  <si>
    <t>INFORME TRIMESTRAL PROGRAMÁTICO</t>
  </si>
  <si>
    <t xml:space="preserve"> ESTADO DEL EJERCICIO POR PROGRAMA PRESUPUESTARIO</t>
  </si>
  <si>
    <t>CIFRAS EN PESOS</t>
  </si>
  <si>
    <t>Capítulo de gasto</t>
  </si>
  <si>
    <t>Programa Presupuestario</t>
  </si>
  <si>
    <t>MODIFICADO</t>
  </si>
  <si>
    <t>COMPROMETIDO</t>
  </si>
  <si>
    <t>PRE-COMPROMETIDO</t>
  </si>
  <si>
    <t>EJERCIDO</t>
  </si>
  <si>
    <t>DEVENGADO</t>
  </si>
  <si>
    <t>EJERCIDO 
EN TRÁMITE</t>
  </si>
  <si>
    <t>REDUCCIONES
EN TRÁMITE</t>
  </si>
  <si>
    <t>DISPONIBLE</t>
  </si>
  <si>
    <t>Total General</t>
  </si>
  <si>
    <t>Total</t>
  </si>
  <si>
    <t>G031 Regulación, Gestión, y Supervisión del Sector Hidrocarburos</t>
  </si>
  <si>
    <t>M001 Actividades de Apoyo Administrativo</t>
  </si>
  <si>
    <t>P002 Planeación, Dirección y Evaluación Ambiental</t>
  </si>
  <si>
    <t>1000 Servicios Personales</t>
  </si>
  <si>
    <t>2000 Materiales y suministros</t>
  </si>
  <si>
    <t>3000 Servicios generales</t>
  </si>
  <si>
    <t>51111</t>
  </si>
  <si>
    <t>Remuneraciones al Personal de Carácter Permanente</t>
  </si>
  <si>
    <t>51121</t>
  </si>
  <si>
    <t>Remuneraciones al Personal de Carácter Transitorio</t>
  </si>
  <si>
    <t>51131</t>
  </si>
  <si>
    <t>Remuneraciones Adicionales y Especiales</t>
  </si>
  <si>
    <t>51141</t>
  </si>
  <si>
    <t>Seguridad Social</t>
  </si>
  <si>
    <t>51151</t>
  </si>
  <si>
    <t>Otras Prestaciones Sociales y Económicas</t>
  </si>
  <si>
    <t>51211</t>
  </si>
  <si>
    <t>51221</t>
  </si>
  <si>
    <t>Alimentos y Utensilios</t>
  </si>
  <si>
    <t>51241</t>
  </si>
  <si>
    <t>Materiales y Artículos de Construcción y de Reparación</t>
  </si>
  <si>
    <t>51261</t>
  </si>
  <si>
    <t>Combustibles, Lubricantes y Aditivos</t>
  </si>
  <si>
    <t>51311</t>
  </si>
  <si>
    <t>Servicios Básicos</t>
  </si>
  <si>
    <t>51321</t>
  </si>
  <si>
    <t>Servicios de Arrendamiento</t>
  </si>
  <si>
    <t>51331</t>
  </si>
  <si>
    <t>Servicios Profesionales, Científicos y Técnicos y Otros Servicios</t>
  </si>
  <si>
    <t>51341</t>
  </si>
  <si>
    <t>Servicios Financieros, Bancarios y Comerciales</t>
  </si>
  <si>
    <t>51351</t>
  </si>
  <si>
    <t>Servicios de Instalación, Reparación, Mantenimiento y Conservación</t>
  </si>
  <si>
    <t>51371</t>
  </si>
  <si>
    <t>Servicios de Traslado y Viáticos</t>
  </si>
  <si>
    <t>51391</t>
  </si>
  <si>
    <t>Otros Servicios Generales</t>
  </si>
  <si>
    <t>Cuentas por Liquidar</t>
  </si>
  <si>
    <t>32111</t>
  </si>
  <si>
    <t>Resultados del Ejercicio (Ahorro/ Desahorro)</t>
  </si>
  <si>
    <t>ACTIVO CIRCULANTE</t>
  </si>
  <si>
    <t>PASIVO CIRCULANTE</t>
  </si>
  <si>
    <t>Bancos Moneda Nacional</t>
  </si>
  <si>
    <t>Otros Efectivos y Equivalentes</t>
  </si>
  <si>
    <t>Deudores Diversos a CP</t>
  </si>
  <si>
    <t>Deudores por Fondos Rotatorios a CP</t>
  </si>
  <si>
    <t>Proveedores por Pagar a CP</t>
  </si>
  <si>
    <t>Fondos Rotatorios por Pagar a CP</t>
  </si>
  <si>
    <t>HACIENDA PUBLICA/PATRIMONIO GENERADO</t>
  </si>
  <si>
    <t>Muebles de Oficina y Estantería</t>
  </si>
  <si>
    <t>Resultados Acumulados de Ejercicios Anteriores</t>
  </si>
  <si>
    <t>Otros Mobiliarios y Equipos de Administración</t>
  </si>
  <si>
    <t>Cambios por Errores Contables</t>
  </si>
  <si>
    <t>Equipo de Comunicación y Telecomunicación</t>
  </si>
  <si>
    <t>Obligaciones no Fiscales Respaldadas por Garantías Otorgadas</t>
  </si>
  <si>
    <t>Servicios Personales por Pagar a CP</t>
  </si>
  <si>
    <t>Retenciones y Contribuciones por Pagar a CP</t>
  </si>
  <si>
    <t xml:space="preserve">Materiales de Administración, Emisión de Documentos y Artículos </t>
  </si>
  <si>
    <t>APROBADO</t>
  </si>
  <si>
    <t>4000 Transferencias y subsidios</t>
  </si>
  <si>
    <t>52411</t>
  </si>
  <si>
    <t>Ayudas Sociales a Personas</t>
  </si>
  <si>
    <t>21295</t>
  </si>
  <si>
    <t xml:space="preserve">Rendimientos Generados por Recursos en Administración de </t>
  </si>
  <si>
    <r>
      <rPr>
        <sz val="8"/>
        <color indexed="8"/>
        <rFont val="Montserrat"/>
      </rPr>
      <t>SISTEMA DE CONTABILIDAD GUBERNAMENTAL</t>
    </r>
  </si>
  <si>
    <r>
      <rPr>
        <sz val="8"/>
        <color indexed="8"/>
        <rFont val="Montserrat"/>
      </rPr>
      <t>BALANZA DE COMPROBACIÓN</t>
    </r>
  </si>
  <si>
    <r>
      <rPr>
        <sz val="8"/>
        <color indexed="8"/>
        <rFont val="Montserrat"/>
      </rPr>
      <t>SUBCUENTA</t>
    </r>
  </si>
  <si>
    <r>
      <rPr>
        <sz val="8"/>
        <color indexed="8"/>
        <rFont val="Montserrat"/>
      </rPr>
      <t>CIFRAS EN PESOS Y CENTAVOS</t>
    </r>
  </si>
  <si>
    <r>
      <rPr>
        <sz val="8"/>
        <color indexed="8"/>
        <rFont val="Montserrat"/>
      </rPr>
      <t>Ramo: Del 16 al 16  Unidad: Del G00 al G00</t>
    </r>
  </si>
  <si>
    <t>SUBCUENTA</t>
  </si>
  <si>
    <t>DESCRIPCIÓN</t>
  </si>
  <si>
    <t>SALDOS INICIALES</t>
  </si>
  <si>
    <t>MOVIMIENTOS</t>
  </si>
  <si>
    <t>SALDOS FINALES</t>
  </si>
  <si>
    <t>DEUDOR</t>
  </si>
  <si>
    <t>ACREEDOR</t>
  </si>
  <si>
    <t>DEBE</t>
  </si>
  <si>
    <t>HABER</t>
  </si>
  <si>
    <t>11131</t>
  </si>
  <si>
    <t>11191</t>
  </si>
  <si>
    <t>11251</t>
  </si>
  <si>
    <t>11294</t>
  </si>
  <si>
    <t>Reintegros por Disponibilidades de Brechas a CP</t>
  </si>
  <si>
    <t>11511</t>
  </si>
  <si>
    <t>12131</t>
  </si>
  <si>
    <t>Fideicomisos, Mandatos y Contratos Análogos del Poder Ejecutivo</t>
  </si>
  <si>
    <t>12411</t>
  </si>
  <si>
    <t>12419</t>
  </si>
  <si>
    <t>12465</t>
  </si>
  <si>
    <t>12467</t>
  </si>
  <si>
    <t>Herramientas y Máquinas-Herramientas</t>
  </si>
  <si>
    <t>21111</t>
  </si>
  <si>
    <t>21121</t>
  </si>
  <si>
    <t>21151</t>
  </si>
  <si>
    <t>Transferencias Otorgadas por Pagar a CP</t>
  </si>
  <si>
    <t>21171</t>
  </si>
  <si>
    <t>21191</t>
  </si>
  <si>
    <t>21196</t>
  </si>
  <si>
    <t>Adeudos de Ejercicios Fiscales Anteriores a CP</t>
  </si>
  <si>
    <t>21199</t>
  </si>
  <si>
    <t>Otras Cuentas por Pagar a CP</t>
  </si>
  <si>
    <t>32211</t>
  </si>
  <si>
    <t>32521</t>
  </si>
  <si>
    <t>43112</t>
  </si>
  <si>
    <t>73511</t>
  </si>
  <si>
    <t>Garantías Otorgadas para Respaldar Obligaciones No Fiscales</t>
  </si>
  <si>
    <t>73611</t>
  </si>
  <si>
    <t>82111</t>
  </si>
  <si>
    <t>Presupuesto de Egresos Aprobado</t>
  </si>
  <si>
    <t>82211</t>
  </si>
  <si>
    <t>Presupuesto de Egresos por Ejercer</t>
  </si>
  <si>
    <t>82313</t>
  </si>
  <si>
    <t>Ampliaciones Compensadas</t>
  </si>
  <si>
    <t>82314</t>
  </si>
  <si>
    <t>Reducciones Compensadas</t>
  </si>
  <si>
    <t>82411</t>
  </si>
  <si>
    <t>Presupuesto de Egresos Comprometido</t>
  </si>
  <si>
    <t>82511</t>
  </si>
  <si>
    <t>Presupuesto de Egresos Devengado</t>
  </si>
  <si>
    <t>82611</t>
  </si>
  <si>
    <t>Presupuesto de Egresos Ejercido</t>
  </si>
  <si>
    <t>82711</t>
  </si>
  <si>
    <t>Presupuesto de Egresos Pagado</t>
  </si>
  <si>
    <t>TOTALES</t>
  </si>
  <si>
    <t xml:space="preserve">79902 Provisiones para Erogaciones Especiales </t>
  </si>
  <si>
    <t>No. Cta.</t>
  </si>
  <si>
    <t>Concepto</t>
  </si>
  <si>
    <t>Importe</t>
  </si>
  <si>
    <t>ACTIVO NO CIRCULANTE</t>
  </si>
  <si>
    <t>RAMO</t>
  </si>
  <si>
    <t>UNIDAD</t>
  </si>
  <si>
    <t>NATURALEZA</t>
  </si>
  <si>
    <t>16</t>
  </si>
  <si>
    <t>G00</t>
  </si>
  <si>
    <t>D</t>
  </si>
  <si>
    <t>A</t>
  </si>
  <si>
    <t>77211</t>
  </si>
  <si>
    <t>Presupuesto Ejercido de Años Anteriores</t>
  </si>
  <si>
    <t>77221</t>
  </si>
  <si>
    <t>Rectificaciones al Ejercicio del Presupuesto de Años Anteriores</t>
  </si>
  <si>
    <t>82311</t>
  </si>
  <si>
    <t>Ampliaciones Presupuestarias</t>
  </si>
  <si>
    <t>11393</t>
  </si>
  <si>
    <t>Reintegros de Años Anteriores Pendiente de Afectar Activo o Gasto</t>
  </si>
  <si>
    <t>12331</t>
  </si>
  <si>
    <t>Edificios no Habitacionales</t>
  </si>
  <si>
    <t>12421</t>
  </si>
  <si>
    <t>Equipos y Aparatos Audiovisuales</t>
  </si>
  <si>
    <t>12469</t>
  </si>
  <si>
    <t>Otros Equipos</t>
  </si>
  <si>
    <t>32311</t>
  </si>
  <si>
    <t>Revalúo de Bienes Inmuebles</t>
  </si>
  <si>
    <t>74111</t>
  </si>
  <si>
    <t>Demandas Judiciales en Proceso de Resolución</t>
  </si>
  <si>
    <t>74211</t>
  </si>
  <si>
    <t>Resolución de Demandas en Proceso Judicial</t>
  </si>
  <si>
    <t>Otras cuentas por Pagar a CP</t>
  </si>
  <si>
    <t>Resultado del Ejercicio</t>
  </si>
  <si>
    <t>51251</t>
  </si>
  <si>
    <t>Productos Químicos, Farmacéuticos y de Laboratorio</t>
  </si>
  <si>
    <t>51271</t>
  </si>
  <si>
    <t>Vestuario, Blancos, Prendas de Protección y Artículos Deportivos</t>
  </si>
  <si>
    <t>51291</t>
  </si>
  <si>
    <t>Herramientas, Refacciones y Accesorios Menores</t>
  </si>
  <si>
    <t>51381</t>
  </si>
  <si>
    <t>Servicios Oficiales</t>
  </si>
  <si>
    <t>11512</t>
  </si>
  <si>
    <t>82312</t>
  </si>
  <si>
    <t>Reducciones Presupuestarias</t>
  </si>
  <si>
    <t>3ER.TRIMESTRE 2022 (JULIO-SEPTIEMBRE)</t>
  </si>
  <si>
    <t>5000 Bienes Muebles</t>
  </si>
  <si>
    <t>SEPTIEMBRE 2022</t>
  </si>
  <si>
    <t>Fuente de Información.- Balanza de Comprobación al 30 de septiembre de 2022 SICOP</t>
  </si>
  <si>
    <t xml:space="preserve">    Balance General al 30 de septiembre de 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</si>
  <si>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MES: Del 01/01/2021 al 30/09/2022</t>
  </si>
  <si>
    <t>11132</t>
  </si>
  <si>
    <t>Bancos Moneda Extranjera</t>
  </si>
  <si>
    <t>11457</t>
  </si>
  <si>
    <t>Remesas de Bienes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</si>
</sst>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&quot; &quot;#,##0.00&quot; &quot;;&quot;-&quot;#,##0.00&quot; &quot;;&quot; -&quot;00&quot; &quot;;&quot; &quot;@&quot; &quot;"/>
    <numFmt numFmtId="165" formatCode="#,##0.00&quot; &quot;;[Red]&quot;-&quot;#,##0.00&quot; &quot;"/>
    <numFmt numFmtId="166" formatCode="#,##0.00;[Red]#,##0.00"/>
    <numFmt numFmtId="167" formatCode="_(* #,##0.00_);_(* \(#,##0.00\);_(* &quot;-&quot;??_);_(@_)"/>
    <numFmt numFmtId="168" formatCode="&quot; &quot;#,##0.00&quot;   &quot;;&quot;-&quot;#,##0.00&quot;   &quot;;&quot; -&quot;00&quot;   &quot;;&quot; &quot;@&quot; &quot;"/>
    <numFmt numFmtId="169" formatCode="#,##0.00;[Red]&quot;(&quot;#,##0.00&quot;)&quot;"/>
    <numFmt numFmtId="170" formatCode="&quot; &quot;#,##0&quot;   &quot;;&quot;-&quot;#,##0&quot;   &quot;;&quot; -   &quot;;&quot; &quot;@&quot; &quot;"/>
    <numFmt numFmtId="171" formatCode="#,##0.000000000000000;[Red]#,##0.000000000000000"/>
    <numFmt numFmtId="172" formatCode="_-#,##0.00_-;\-#,##0.00_-;_-* &quot;-&quot;_-;_-@_-"/>
    <numFmt numFmtId="173" formatCode="_-#,##0.0#_-;\-#,##0.0#_-;_-* &quot;-&quot;_-;_-@_-"/>
    <numFmt numFmtId="174" formatCode="#,##0.00_ ;[Red]\-#,##0.00\ "/>
    <numFmt numFmtId="175" formatCode="#,##0.00_ ;\-#,##0.00\ "/>
  </numFmts>
  <fonts count="39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1F4E78"/>
      <name val="Calibri"/>
      <family val="2"/>
    </font>
    <font>
      <sz val="14"/>
      <color rgb="FF1F4E78"/>
      <name val="Calibri"/>
      <family val="2"/>
    </font>
    <font>
      <b/>
      <sz val="12"/>
      <color rgb="FFFFFFFF"/>
      <name val="Calibri"/>
      <family val="2"/>
    </font>
    <font>
      <b/>
      <sz val="11"/>
      <color rgb="FF000000"/>
      <name val="Calibri"/>
      <family val="2"/>
    </font>
    <font>
      <b/>
      <sz val="13"/>
      <color rgb="FFC00000"/>
      <name val="Calibri"/>
      <family val="2"/>
    </font>
    <font>
      <sz val="10"/>
      <name val="Arial"/>
      <family val="2"/>
    </font>
    <font>
      <sz val="7"/>
      <color indexed="8"/>
      <name val="Montserrat"/>
    </font>
    <font>
      <b/>
      <sz val="7"/>
      <color indexed="8"/>
      <name val="Montserrat"/>
    </font>
    <font>
      <sz val="10"/>
      <name val="Arial"/>
      <family val="2"/>
    </font>
    <font>
      <sz val="10"/>
      <color indexed="8"/>
      <name val="SansSerif"/>
      <charset val="2"/>
    </font>
    <font>
      <sz val="7"/>
      <color indexed="8"/>
      <name val="Soberana Sans"/>
      <family val="3"/>
    </font>
    <font>
      <b/>
      <sz val="12"/>
      <color indexed="8"/>
      <name val="Times New Roman"/>
      <family val="1"/>
    </font>
    <font>
      <b/>
      <i/>
      <sz val="12"/>
      <color rgb="FF000000"/>
      <name val="Calibri"/>
      <family val="2"/>
    </font>
    <font>
      <b/>
      <i/>
      <u/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b/>
      <sz val="10"/>
      <name val="Arial"/>
      <family val="2"/>
    </font>
    <font>
      <b/>
      <i/>
      <sz val="10"/>
      <color rgb="FF000000"/>
      <name val="Calibri"/>
      <family val="2"/>
    </font>
    <font>
      <sz val="8"/>
      <color indexed="8"/>
      <name val="Montserrat"/>
    </font>
    <font>
      <b/>
      <sz val="8"/>
      <color indexed="9"/>
      <name val="Montserrat"/>
    </font>
    <font>
      <b/>
      <sz val="11"/>
      <color rgb="FFC00000"/>
      <name val="Calibri"/>
      <family val="2"/>
    </font>
    <font>
      <b/>
      <sz val="11"/>
      <color rgb="FF1F4E78"/>
      <name val="Calibri"/>
      <family val="2"/>
    </font>
    <font>
      <sz val="11"/>
      <color rgb="FF1F4E78"/>
      <name val="Calibri"/>
      <family val="2"/>
    </font>
    <font>
      <sz val="10"/>
      <name val="Arial"/>
      <family val="2"/>
    </font>
    <font>
      <b/>
      <sz val="12"/>
      <color indexed="8"/>
      <name val="Soberana Sans"/>
      <family val="3"/>
    </font>
    <font>
      <b/>
      <sz val="9"/>
      <color indexed="8"/>
      <name val="Calibri Light"/>
      <family val="2"/>
      <scheme val="major"/>
    </font>
    <font>
      <b/>
      <sz val="8"/>
      <color indexed="8"/>
      <name val="Arial"/>
      <family val="2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8"/>
      <name val="Calibri Light"/>
      <family val="2"/>
      <scheme val="major"/>
    </font>
    <font>
      <b/>
      <sz val="10"/>
      <color indexed="8"/>
      <name val="Calibri Light"/>
      <family val="2"/>
      <scheme val="major"/>
    </font>
    <font>
      <b/>
      <sz val="8"/>
      <color indexed="8"/>
      <name val="Times New Roman"/>
      <family val="1"/>
    </font>
    <font>
      <sz val="10"/>
      <name val="Arial"/>
    </font>
    <font>
      <sz val="10"/>
      <color indexed="23"/>
      <name val="SansSerif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0000"/>
        <bgColor rgb="FF002060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3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10" fillId="0" borderId="0"/>
    <xf numFmtId="0" fontId="26" fillId="0" borderId="0"/>
    <xf numFmtId="0" fontId="37" fillId="0" borderId="0"/>
  </cellStyleXfs>
  <cellXfs count="111">
    <xf numFmtId="0" fontId="0" fillId="0" borderId="0" xfId="0"/>
    <xf numFmtId="0" fontId="2" fillId="2" borderId="0" xfId="0" applyFont="1" applyFill="1" applyAlignment="1"/>
    <xf numFmtId="0" fontId="3" fillId="2" borderId="0" xfId="0" applyFont="1" applyFill="1"/>
    <xf numFmtId="164" fontId="1" fillId="0" borderId="0" xfId="1"/>
    <xf numFmtId="0" fontId="4" fillId="2" borderId="0" xfId="0" applyFont="1" applyFill="1" applyAlignment="1">
      <alignment vertical="center"/>
    </xf>
    <xf numFmtId="165" fontId="0" fillId="0" borderId="0" xfId="0" applyNumberFormat="1"/>
    <xf numFmtId="0" fontId="5" fillId="0" borderId="0" xfId="0" applyFont="1" applyAlignment="1">
      <alignment horizontal="right"/>
    </xf>
    <xf numFmtId="0" fontId="5" fillId="0" borderId="0" xfId="0" applyFont="1" applyAlignment="1"/>
    <xf numFmtId="4" fontId="5" fillId="0" borderId="0" xfId="1" applyNumberFormat="1" applyFont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4" fontId="5" fillId="0" borderId="1" xfId="1" applyNumberFormat="1" applyFont="1" applyBorder="1"/>
    <xf numFmtId="0" fontId="5" fillId="0" borderId="0" xfId="0" applyFont="1"/>
    <xf numFmtId="0" fontId="0" fillId="0" borderId="0" xfId="0" applyAlignment="1"/>
    <xf numFmtId="4" fontId="0" fillId="0" borderId="0" xfId="0" applyNumberFormat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165" fontId="6" fillId="0" borderId="2" xfId="0" applyNumberFormat="1" applyFont="1" applyFill="1" applyBorder="1" applyAlignment="1">
      <alignment vertical="center"/>
    </xf>
    <xf numFmtId="166" fontId="0" fillId="0" borderId="0" xfId="0" applyNumberFormat="1"/>
    <xf numFmtId="171" fontId="0" fillId="0" borderId="0" xfId="0" applyNumberFormat="1"/>
    <xf numFmtId="4" fontId="6" fillId="0" borderId="2" xfId="0" applyNumberFormat="1" applyFont="1" applyFill="1" applyBorder="1" applyAlignment="1">
      <alignment vertical="center"/>
    </xf>
    <xf numFmtId="0" fontId="17" fillId="0" borderId="0" xfId="0" applyFont="1"/>
    <xf numFmtId="0" fontId="0" fillId="0" borderId="0" xfId="0" applyFont="1"/>
    <xf numFmtId="0" fontId="24" fillId="2" borderId="0" xfId="0" applyFont="1" applyFill="1" applyAlignment="1"/>
    <xf numFmtId="0" fontId="25" fillId="2" borderId="0" xfId="0" applyFont="1" applyFill="1"/>
    <xf numFmtId="0" fontId="25" fillId="2" borderId="0" xfId="0" applyFont="1" applyFill="1" applyAlignment="1">
      <alignment vertical="center"/>
    </xf>
    <xf numFmtId="0" fontId="0" fillId="0" borderId="16" xfId="0" applyBorder="1"/>
    <xf numFmtId="0" fontId="0" fillId="0" borderId="16" xfId="0" applyBorder="1" applyAlignment="1"/>
    <xf numFmtId="4" fontId="0" fillId="0" borderId="16" xfId="0" applyNumberFormat="1" applyBorder="1"/>
    <xf numFmtId="0" fontId="4" fillId="3" borderId="0" xfId="0" applyFont="1" applyFill="1" applyAlignment="1">
      <alignment horizontal="center" vertical="justify"/>
    </xf>
    <xf numFmtId="167" fontId="7" fillId="0" borderId="0" xfId="3" applyFont="1" applyAlignment="1">
      <alignment vertical="center"/>
    </xf>
    <xf numFmtId="0" fontId="11" fillId="4" borderId="0" xfId="6" applyFont="1" applyFill="1" applyAlignment="1">
      <alignment horizontal="left" vertical="top" wrapText="1"/>
    </xf>
    <xf numFmtId="0" fontId="37" fillId="0" borderId="0" xfId="6"/>
    <xf numFmtId="49" fontId="13" fillId="4" borderId="0" xfId="6" applyNumberFormat="1" applyFont="1" applyFill="1" applyAlignment="1">
      <alignment horizontal="center" vertical="center" wrapText="1"/>
    </xf>
    <xf numFmtId="49" fontId="36" fillId="4" borderId="0" xfId="6" applyNumberFormat="1" applyFont="1" applyFill="1" applyAlignment="1">
      <alignment horizontal="center" vertical="center" wrapText="1"/>
    </xf>
    <xf numFmtId="49" fontId="27" fillId="4" borderId="0" xfId="6" applyNumberFormat="1" applyFont="1" applyFill="1" applyAlignment="1">
      <alignment horizontal="center" vertical="center" wrapText="1"/>
    </xf>
    <xf numFmtId="0" fontId="28" fillId="4" borderId="16" xfId="6" applyFont="1" applyFill="1" applyBorder="1" applyAlignment="1">
      <alignment horizontal="center" vertical="center" wrapText="1"/>
    </xf>
    <xf numFmtId="0" fontId="29" fillId="4" borderId="0" xfId="6" applyFont="1" applyFill="1" applyAlignment="1">
      <alignment horizontal="right" vertical="center" wrapText="1"/>
    </xf>
    <xf numFmtId="0" fontId="30" fillId="0" borderId="3" xfId="6" applyFont="1" applyBorder="1" applyAlignment="1">
      <alignment horizontal="center" vertical="center"/>
    </xf>
    <xf numFmtId="0" fontId="31" fillId="4" borderId="3" xfId="6" applyFont="1" applyFill="1" applyBorder="1" applyAlignment="1">
      <alignment horizontal="center" vertical="center" wrapText="1"/>
    </xf>
    <xf numFmtId="0" fontId="32" fillId="4" borderId="0" xfId="6" applyFont="1" applyFill="1" applyAlignment="1">
      <alignment horizontal="left" vertical="top" wrapText="1"/>
    </xf>
    <xf numFmtId="0" fontId="33" fillId="4" borderId="3" xfId="6" applyFont="1" applyFill="1" applyBorder="1" applyAlignment="1">
      <alignment horizontal="center" vertical="center" wrapText="1"/>
    </xf>
    <xf numFmtId="0" fontId="33" fillId="4" borderId="3" xfId="6" applyFont="1" applyFill="1" applyBorder="1" applyAlignment="1">
      <alignment horizontal="left" vertical="center" wrapText="1"/>
    </xf>
    <xf numFmtId="173" fontId="33" fillId="4" borderId="3" xfId="6" applyNumberFormat="1" applyFont="1" applyFill="1" applyBorder="1" applyAlignment="1">
      <alignment vertical="center" wrapText="1"/>
    </xf>
    <xf numFmtId="0" fontId="34" fillId="0" borderId="0" xfId="6" applyFont="1"/>
    <xf numFmtId="0" fontId="35" fillId="4" borderId="3" xfId="6" applyFont="1" applyFill="1" applyBorder="1" applyAlignment="1">
      <alignment horizontal="right" vertical="center" wrapText="1"/>
    </xf>
    <xf numFmtId="173" fontId="35" fillId="4" borderId="3" xfId="6" applyNumberFormat="1" applyFont="1" applyFill="1" applyBorder="1" applyAlignment="1">
      <alignment horizontal="right" vertical="center" wrapText="1"/>
    </xf>
    <xf numFmtId="174" fontId="35" fillId="4" borderId="3" xfId="6" applyNumberFormat="1" applyFont="1" applyFill="1" applyBorder="1" applyAlignment="1">
      <alignment horizontal="right" vertical="center" wrapText="1"/>
    </xf>
    <xf numFmtId="0" fontId="7" fillId="0" borderId="0" xfId="6" applyFont="1" applyAlignment="1">
      <alignment vertical="center"/>
    </xf>
    <xf numFmtId="0" fontId="19" fillId="0" borderId="0" xfId="6" applyFont="1" applyAlignment="1">
      <alignment horizontal="center" vertical="center"/>
    </xf>
    <xf numFmtId="0" fontId="14" fillId="0" borderId="7" xfId="6" applyFont="1" applyBorder="1" applyAlignment="1">
      <alignment horizontal="center" vertical="center" wrapText="1"/>
    </xf>
    <xf numFmtId="0" fontId="14" fillId="0" borderId="8" xfId="6" applyFont="1" applyBorder="1" applyAlignment="1">
      <alignment horizontal="center" vertical="center" wrapText="1"/>
    </xf>
    <xf numFmtId="0" fontId="14" fillId="0" borderId="9" xfId="6" applyFont="1" applyBorder="1" applyAlignment="1">
      <alignment horizontal="center" vertical="center" wrapText="1"/>
    </xf>
    <xf numFmtId="0" fontId="15" fillId="0" borderId="10" xfId="6" applyFont="1" applyBorder="1" applyAlignment="1">
      <alignment horizontal="center" vertical="center"/>
    </xf>
    <xf numFmtId="0" fontId="16" fillId="0" borderId="0" xfId="6" applyFont="1" applyAlignment="1">
      <alignment horizontal="left" vertical="center"/>
    </xf>
    <xf numFmtId="0" fontId="15" fillId="0" borderId="0" xfId="6" applyFont="1" applyAlignment="1">
      <alignment horizontal="center" vertical="center"/>
    </xf>
    <xf numFmtId="168" fontId="17" fillId="0" borderId="0" xfId="6" applyNumberFormat="1" applyFont="1" applyAlignment="1">
      <alignment vertical="center"/>
    </xf>
    <xf numFmtId="0" fontId="7" fillId="0" borderId="11" xfId="6" applyFont="1" applyBorder="1" applyAlignment="1">
      <alignment vertical="center"/>
    </xf>
    <xf numFmtId="0" fontId="17" fillId="2" borderId="10" xfId="6" applyFont="1" applyFill="1" applyBorder="1" applyAlignment="1">
      <alignment vertical="center" wrapText="1"/>
    </xf>
    <xf numFmtId="4" fontId="17" fillId="0" borderId="0" xfId="6" applyNumberFormat="1" applyFont="1" applyAlignment="1">
      <alignment horizontal="right" vertical="center"/>
    </xf>
    <xf numFmtId="0" fontId="17" fillId="2" borderId="0" xfId="6" applyFont="1" applyFill="1" applyAlignment="1">
      <alignment horizontal="left" vertical="center" wrapText="1"/>
    </xf>
    <xf numFmtId="4" fontId="17" fillId="0" borderId="0" xfId="6" applyNumberFormat="1" applyFont="1" applyAlignment="1">
      <alignment vertical="center"/>
    </xf>
    <xf numFmtId="0" fontId="17" fillId="2" borderId="0" xfId="6" applyFont="1" applyFill="1" applyAlignment="1">
      <alignment vertical="center" wrapText="1"/>
    </xf>
    <xf numFmtId="4" fontId="16" fillId="0" borderId="0" xfId="6" applyNumberFormat="1" applyFont="1" applyAlignment="1">
      <alignment horizontal="right" vertical="center"/>
    </xf>
    <xf numFmtId="4" fontId="16" fillId="0" borderId="11" xfId="6" applyNumberFormat="1" applyFont="1" applyBorder="1" applyAlignment="1">
      <alignment horizontal="right" vertical="center"/>
    </xf>
    <xf numFmtId="4" fontId="17" fillId="0" borderId="12" xfId="6" applyNumberFormat="1" applyFont="1" applyBorder="1" applyAlignment="1">
      <alignment horizontal="right" vertical="center"/>
    </xf>
    <xf numFmtId="4" fontId="16" fillId="0" borderId="12" xfId="6" applyNumberFormat="1" applyFont="1" applyBorder="1" applyAlignment="1">
      <alignment horizontal="right" vertical="center"/>
    </xf>
    <xf numFmtId="4" fontId="17" fillId="0" borderId="12" xfId="6" applyNumberFormat="1" applyFont="1" applyBorder="1" applyAlignment="1">
      <alignment horizontal="left" vertical="center"/>
    </xf>
    <xf numFmtId="2" fontId="17" fillId="0" borderId="12" xfId="6" applyNumberFormat="1" applyFont="1" applyBorder="1" applyAlignment="1">
      <alignment vertical="center"/>
    </xf>
    <xf numFmtId="4" fontId="16" fillId="0" borderId="13" xfId="6" applyNumberFormat="1" applyFont="1" applyBorder="1" applyAlignment="1">
      <alignment horizontal="right" vertical="center"/>
    </xf>
    <xf numFmtId="0" fontId="7" fillId="0" borderId="10" xfId="6" applyFont="1" applyBorder="1" applyAlignment="1">
      <alignment vertical="center"/>
    </xf>
    <xf numFmtId="169" fontId="17" fillId="0" borderId="0" xfId="6" applyNumberFormat="1" applyFont="1" applyAlignment="1">
      <alignment vertical="center"/>
    </xf>
    <xf numFmtId="0" fontId="18" fillId="2" borderId="0" xfId="6" applyFont="1" applyFill="1" applyAlignment="1">
      <alignment vertical="center" wrapText="1"/>
    </xf>
    <xf numFmtId="4" fontId="7" fillId="0" borderId="0" xfId="6" applyNumberFormat="1" applyFont="1" applyAlignment="1">
      <alignment vertical="center"/>
    </xf>
    <xf numFmtId="0" fontId="17" fillId="2" borderId="10" xfId="6" applyFont="1" applyFill="1" applyBorder="1" applyAlignment="1">
      <alignment horizontal="left" vertical="center" wrapText="1"/>
    </xf>
    <xf numFmtId="0" fontId="17" fillId="2" borderId="10" xfId="6" applyFont="1" applyFill="1" applyBorder="1" applyAlignment="1" applyProtection="1">
      <alignment vertical="center" wrapText="1"/>
      <protection locked="0"/>
    </xf>
    <xf numFmtId="169" fontId="17" fillId="0" borderId="12" xfId="6" applyNumberFormat="1" applyFont="1" applyBorder="1" applyAlignment="1">
      <alignment vertical="center"/>
    </xf>
    <xf numFmtId="169" fontId="16" fillId="0" borderId="13" xfId="6" applyNumberFormat="1" applyFont="1" applyBorder="1" applyAlignment="1">
      <alignment vertical="center"/>
    </xf>
    <xf numFmtId="4" fontId="16" fillId="0" borderId="9" xfId="6" applyNumberFormat="1" applyFont="1" applyBorder="1" applyAlignment="1">
      <alignment horizontal="right" vertical="center"/>
    </xf>
    <xf numFmtId="4" fontId="19" fillId="0" borderId="11" xfId="6" applyNumberFormat="1" applyFont="1" applyBorder="1" applyAlignment="1">
      <alignment vertical="center"/>
    </xf>
    <xf numFmtId="170" fontId="17" fillId="0" borderId="14" xfId="6" applyNumberFormat="1" applyFont="1" applyBorder="1" applyAlignment="1">
      <alignment horizontal="left" vertical="center" wrapText="1"/>
    </xf>
    <xf numFmtId="170" fontId="20" fillId="0" borderId="12" xfId="6" applyNumberFormat="1" applyFont="1" applyBorder="1" applyAlignment="1">
      <alignment horizontal="center" vertical="center"/>
    </xf>
    <xf numFmtId="4" fontId="16" fillId="2" borderId="12" xfId="6" applyNumberFormat="1" applyFont="1" applyFill="1" applyBorder="1" applyAlignment="1">
      <alignment horizontal="right" vertical="center" wrapText="1"/>
    </xf>
    <xf numFmtId="4" fontId="16" fillId="2" borderId="13" xfId="6" applyNumberFormat="1" applyFont="1" applyFill="1" applyBorder="1" applyAlignment="1">
      <alignment horizontal="right" vertical="center" wrapText="1"/>
    </xf>
    <xf numFmtId="170" fontId="17" fillId="0" borderId="0" xfId="6" applyNumberFormat="1" applyFont="1" applyAlignment="1">
      <alignment horizontal="center" vertical="center" wrapText="1"/>
    </xf>
    <xf numFmtId="0" fontId="37" fillId="6" borderId="0" xfId="6" applyFill="1"/>
    <xf numFmtId="0" fontId="11" fillId="4" borderId="0" xfId="6" applyFont="1" applyFill="1" applyAlignment="1">
      <alignment vertical="top" wrapText="1"/>
    </xf>
    <xf numFmtId="0" fontId="21" fillId="4" borderId="0" xfId="6" applyFont="1" applyFill="1" applyAlignment="1">
      <alignment vertical="center" wrapText="1"/>
    </xf>
    <xf numFmtId="0" fontId="22" fillId="5" borderId="3" xfId="6" applyFont="1" applyFill="1" applyBorder="1" applyAlignment="1">
      <alignment horizontal="center" vertical="center" wrapText="1"/>
    </xf>
    <xf numFmtId="0" fontId="8" fillId="4" borderId="0" xfId="6" applyFont="1" applyFill="1" applyAlignment="1">
      <alignment horizontal="center" vertical="center" wrapText="1"/>
    </xf>
    <xf numFmtId="0" fontId="8" fillId="4" borderId="0" xfId="6" applyFont="1" applyFill="1" applyAlignment="1">
      <alignment horizontal="left" vertical="center" wrapText="1"/>
    </xf>
    <xf numFmtId="172" fontId="8" fillId="4" borderId="0" xfId="6" applyNumberFormat="1" applyFont="1" applyFill="1" applyAlignment="1">
      <alignment horizontal="right" vertical="center" wrapText="1"/>
    </xf>
    <xf numFmtId="175" fontId="37" fillId="0" borderId="0" xfId="6" applyNumberFormat="1"/>
    <xf numFmtId="0" fontId="11" fillId="6" borderId="0" xfId="6" applyFont="1" applyFill="1" applyAlignment="1">
      <alignment horizontal="left" vertical="top" wrapText="1"/>
    </xf>
    <xf numFmtId="172" fontId="9" fillId="4" borderId="0" xfId="6" applyNumberFormat="1" applyFont="1" applyFill="1" applyAlignment="1">
      <alignment horizontal="right" vertical="center" wrapText="1"/>
    </xf>
    <xf numFmtId="0" fontId="0" fillId="2" borderId="0" xfId="0" applyFill="1" applyBorder="1"/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13" fillId="4" borderId="0" xfId="6" applyFont="1" applyFill="1" applyAlignment="1">
      <alignment horizontal="center" vertical="center" wrapText="1"/>
    </xf>
    <xf numFmtId="49" fontId="13" fillId="4" borderId="0" xfId="6" applyNumberFormat="1" applyFont="1" applyFill="1" applyAlignment="1">
      <alignment horizontal="center" vertical="center" wrapText="1"/>
    </xf>
    <xf numFmtId="0" fontId="11" fillId="4" borderId="0" xfId="6" applyFont="1" applyFill="1" applyAlignment="1">
      <alignment horizontal="left" vertical="top" wrapText="1"/>
    </xf>
    <xf numFmtId="0" fontId="12" fillId="4" borderId="0" xfId="6" applyFont="1" applyFill="1" applyAlignment="1">
      <alignment horizontal="center" vertical="center" wrapText="1"/>
    </xf>
    <xf numFmtId="0" fontId="14" fillId="0" borderId="4" xfId="6" applyFont="1" applyBorder="1" applyAlignment="1">
      <alignment horizontal="center" vertical="center" wrapText="1"/>
    </xf>
    <xf numFmtId="0" fontId="14" fillId="0" borderId="5" xfId="6" applyFont="1" applyBorder="1" applyAlignment="1">
      <alignment horizontal="center" vertical="center" wrapText="1"/>
    </xf>
    <xf numFmtId="0" fontId="14" fillId="0" borderId="6" xfId="6" applyFont="1" applyBorder="1" applyAlignment="1">
      <alignment horizontal="center" vertical="center" wrapText="1"/>
    </xf>
    <xf numFmtId="4" fontId="17" fillId="0" borderId="12" xfId="6" applyNumberFormat="1" applyFont="1" applyBorder="1" applyAlignment="1">
      <alignment horizontal="left" vertical="center" wrapText="1"/>
    </xf>
    <xf numFmtId="0" fontId="21" fillId="4" borderId="0" xfId="6" applyFont="1" applyFill="1" applyAlignment="1">
      <alignment horizontal="center" vertical="center" wrapText="1"/>
    </xf>
    <xf numFmtId="0" fontId="22" fillId="5" borderId="3" xfId="6" applyFont="1" applyFill="1" applyBorder="1" applyAlignment="1">
      <alignment horizontal="center" vertical="center" wrapText="1"/>
    </xf>
    <xf numFmtId="0" fontId="9" fillId="4" borderId="17" xfId="6" applyFont="1" applyFill="1" applyBorder="1" applyAlignment="1">
      <alignment horizontal="right" vertical="center" wrapText="1"/>
    </xf>
    <xf numFmtId="0" fontId="38" fillId="4" borderId="15" xfId="6" applyFont="1" applyFill="1" applyBorder="1" applyAlignment="1">
      <alignment horizontal="left" vertical="top" wrapText="1"/>
    </xf>
  </cellXfs>
  <cellStyles count="7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4" xfId="5" xr:uid="{E0FE98A0-F6FF-4FBE-98FC-2C37A5FCA0B3}"/>
    <cellStyle name="Normal 5" xfId="6" xr:uid="{6F7C0BC6-E627-4E08-90BE-8F848D671D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84667</xdr:rowOff>
    </xdr:from>
    <xdr:to>
      <xdr:col>2</xdr:col>
      <xdr:colOff>16933</xdr:colOff>
      <xdr:row>4</xdr:row>
      <xdr:rowOff>137584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6CA4F0-49DD-4C65-B247-BF4A72CBFEC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167"/>
          <a:ext cx="3054350" cy="7302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123824</xdr:rowOff>
    </xdr:from>
    <xdr:to>
      <xdr:col>3</xdr:col>
      <xdr:colOff>581025</xdr:colOff>
      <xdr:row>6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195ED8-8AEB-43CD-90A1-430AA395237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245744"/>
          <a:ext cx="4158615" cy="72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</xdr:row>
      <xdr:rowOff>114300</xdr:rowOff>
    </xdr:from>
    <xdr:to>
      <xdr:col>5</xdr:col>
      <xdr:colOff>171451</xdr:colOff>
      <xdr:row>6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81B9E8-6BB2-4209-9B45-9201E4DBD9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" y="281940"/>
          <a:ext cx="7035166" cy="723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</xdr:row>
      <xdr:rowOff>95250</xdr:rowOff>
    </xdr:from>
    <xdr:ext cx="2152650" cy="571500"/>
    <xdr:pic>
      <xdr:nvPicPr>
        <xdr:cNvPr id="2" name="Picture 1">
          <a:extLst>
            <a:ext uri="{FF2B5EF4-FFF2-40B4-BE49-F238E27FC236}">
              <a16:creationId xmlns:a16="http://schemas.microsoft.com/office/drawing/2014/main" id="{1FEDA962-3691-4879-8C12-AB30A7F4F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76250"/>
          <a:ext cx="21526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zoomScale="90" zoomScaleNormal="90" workbookViewId="0">
      <selection activeCell="I7" sqref="I7"/>
    </sheetView>
  </sheetViews>
  <sheetFormatPr baseColWidth="10" defaultRowHeight="14.4"/>
  <cols>
    <col min="1" max="1" width="20.44140625" customWidth="1"/>
    <col min="2" max="2" width="25" customWidth="1"/>
    <col min="3" max="3" width="18.44140625" customWidth="1"/>
    <col min="4" max="4" width="18.33203125" customWidth="1"/>
    <col min="5" max="5" width="19.109375" customWidth="1"/>
    <col min="6" max="6" width="15.44140625" customWidth="1"/>
    <col min="7" max="7" width="18" bestFit="1" customWidth="1"/>
    <col min="8" max="8" width="18.6640625" customWidth="1"/>
    <col min="9" max="9" width="18.109375" customWidth="1"/>
    <col min="10" max="10" width="17" customWidth="1"/>
    <col min="11" max="11" width="16.6640625" bestFit="1" customWidth="1"/>
    <col min="12" max="12" width="17.6640625" bestFit="1" customWidth="1"/>
    <col min="13" max="13" width="23.33203125" customWidth="1"/>
  </cols>
  <sheetData>
    <row r="1" spans="1:12">
      <c r="B1" s="22"/>
      <c r="C1" s="22"/>
      <c r="D1" s="22"/>
      <c r="E1" s="22"/>
      <c r="F1" s="22"/>
      <c r="G1" s="22"/>
      <c r="H1" s="22"/>
      <c r="I1" s="22"/>
      <c r="J1" s="22"/>
    </row>
    <row r="2" spans="1:12">
      <c r="B2" s="97" t="s">
        <v>0</v>
      </c>
      <c r="C2" s="97"/>
      <c r="D2" s="97"/>
      <c r="E2" s="97"/>
      <c r="F2" s="97"/>
      <c r="G2" s="97"/>
      <c r="H2" s="97"/>
      <c r="I2" s="97"/>
      <c r="J2" s="97"/>
    </row>
    <row r="3" spans="1:12" ht="18">
      <c r="B3" s="23"/>
      <c r="C3" s="97" t="s">
        <v>1</v>
      </c>
      <c r="D3" s="97"/>
      <c r="E3" s="97"/>
      <c r="F3" s="97"/>
      <c r="G3" s="97"/>
      <c r="H3" s="97"/>
      <c r="I3" s="24"/>
      <c r="J3" s="24"/>
      <c r="K3" s="1"/>
    </row>
    <row r="4" spans="1:12" ht="18">
      <c r="B4" s="23"/>
      <c r="C4" s="97" t="s">
        <v>2</v>
      </c>
      <c r="D4" s="97"/>
      <c r="E4" s="97"/>
      <c r="F4" s="97"/>
      <c r="G4" s="97"/>
      <c r="H4" s="97"/>
      <c r="I4" s="24"/>
      <c r="J4" s="24"/>
      <c r="K4" s="1"/>
    </row>
    <row r="5" spans="1:12" ht="18">
      <c r="B5" s="23"/>
      <c r="C5" s="98" t="s">
        <v>185</v>
      </c>
      <c r="D5" s="98"/>
      <c r="E5" s="98"/>
      <c r="F5" s="98"/>
      <c r="G5" s="98"/>
      <c r="H5" s="98"/>
      <c r="I5" s="25"/>
      <c r="J5" s="25"/>
      <c r="K5" s="2"/>
    </row>
    <row r="6" spans="1:12" ht="18">
      <c r="B6" s="23"/>
      <c r="C6" s="98" t="s">
        <v>3</v>
      </c>
      <c r="D6" s="98"/>
      <c r="E6" s="98"/>
      <c r="F6" s="98"/>
      <c r="G6" s="98"/>
      <c r="H6" s="98"/>
      <c r="I6" s="26"/>
      <c r="J6" s="26"/>
      <c r="K6" s="2"/>
    </row>
    <row r="7" spans="1:12">
      <c r="C7" s="3"/>
      <c r="D7" s="3"/>
      <c r="E7" s="3"/>
      <c r="F7" s="3"/>
      <c r="G7" s="3"/>
      <c r="H7" s="3"/>
      <c r="I7" s="3"/>
      <c r="J7" s="3"/>
      <c r="K7" s="3"/>
    </row>
    <row r="8" spans="1:12" ht="29.25" customHeight="1">
      <c r="A8" s="15" t="s">
        <v>4</v>
      </c>
      <c r="B8" s="15" t="s">
        <v>5</v>
      </c>
      <c r="C8" s="16" t="s">
        <v>74</v>
      </c>
      <c r="D8" s="16" t="s">
        <v>6</v>
      </c>
      <c r="E8" s="16" t="s">
        <v>7</v>
      </c>
      <c r="F8" s="30" t="s">
        <v>8</v>
      </c>
      <c r="G8" s="16" t="s">
        <v>9</v>
      </c>
      <c r="H8" s="16" t="s">
        <v>10</v>
      </c>
      <c r="I8" s="17" t="s">
        <v>11</v>
      </c>
      <c r="J8" s="17" t="s">
        <v>12</v>
      </c>
      <c r="K8" s="16" t="s">
        <v>13</v>
      </c>
      <c r="L8" s="20"/>
    </row>
    <row r="9" spans="1:12" ht="16.2" thickBot="1">
      <c r="A9" s="4"/>
      <c r="B9" s="4"/>
      <c r="C9" s="96"/>
      <c r="D9" s="96"/>
      <c r="E9" s="96"/>
      <c r="F9" s="96"/>
      <c r="G9" s="96"/>
      <c r="H9" s="96"/>
      <c r="I9" s="96"/>
      <c r="J9" s="96"/>
      <c r="K9" s="96"/>
    </row>
    <row r="10" spans="1:12" ht="18.600000000000001" thickTop="1" thickBot="1">
      <c r="A10" s="18" t="s">
        <v>14</v>
      </c>
      <c r="B10" s="18"/>
      <c r="C10" s="21">
        <f t="shared" ref="C10:K10" si="0">C11+C12+C13</f>
        <v>316000179</v>
      </c>
      <c r="D10" s="21">
        <f t="shared" si="0"/>
        <v>373102203.13999999</v>
      </c>
      <c r="E10" s="21">
        <f t="shared" si="0"/>
        <v>80578518.840000004</v>
      </c>
      <c r="F10" s="21">
        <f t="shared" si="0"/>
        <v>575002.64</v>
      </c>
      <c r="G10" s="21">
        <f t="shared" si="0"/>
        <v>242065319.51999998</v>
      </c>
      <c r="H10" s="21">
        <f t="shared" si="0"/>
        <v>0</v>
      </c>
      <c r="I10" s="21">
        <f t="shared" si="0"/>
        <v>0</v>
      </c>
      <c r="J10" s="21">
        <f t="shared" si="0"/>
        <v>0</v>
      </c>
      <c r="K10" s="21">
        <f t="shared" si="0"/>
        <v>23451647.540000003</v>
      </c>
      <c r="L10" s="5"/>
    </row>
    <row r="11" spans="1:12" ht="15" thickTop="1">
      <c r="A11" s="6" t="s">
        <v>15</v>
      </c>
      <c r="B11" s="7" t="s">
        <v>16</v>
      </c>
      <c r="C11" s="8">
        <f>C16+C20+C24+C28+C36+C32</f>
        <v>138049206</v>
      </c>
      <c r="D11" s="8">
        <f t="shared" ref="D11:K11" si="1">D16+D20+D24+D28+D36+D32</f>
        <v>271480634.83999997</v>
      </c>
      <c r="E11" s="8">
        <f t="shared" si="1"/>
        <v>53437748.510000005</v>
      </c>
      <c r="F11" s="8">
        <f t="shared" si="1"/>
        <v>564185.36</v>
      </c>
      <c r="G11" s="8">
        <f t="shared" si="1"/>
        <v>171383981.94999999</v>
      </c>
      <c r="H11" s="8">
        <f t="shared" si="1"/>
        <v>0</v>
      </c>
      <c r="I11" s="8">
        <f t="shared" si="1"/>
        <v>0</v>
      </c>
      <c r="J11" s="8">
        <f t="shared" si="1"/>
        <v>0</v>
      </c>
      <c r="K11" s="8">
        <f t="shared" si="1"/>
        <v>22047004.420000002</v>
      </c>
      <c r="L11" s="5"/>
    </row>
    <row r="12" spans="1:12">
      <c r="A12" s="6" t="s">
        <v>15</v>
      </c>
      <c r="B12" s="7" t="s">
        <v>17</v>
      </c>
      <c r="C12" s="8">
        <f>C17+C21+C25+C29+C37+C33</f>
        <v>123529703</v>
      </c>
      <c r="D12" s="8">
        <f t="shared" ref="D12:K12" si="2">D17+D21+D25+D29+D37+D33</f>
        <v>39849667.350000001</v>
      </c>
      <c r="E12" s="8">
        <f t="shared" si="2"/>
        <v>11842774.860000001</v>
      </c>
      <c r="F12" s="8">
        <f t="shared" si="2"/>
        <v>0</v>
      </c>
      <c r="G12" s="8">
        <f t="shared" si="2"/>
        <v>26387846.689999998</v>
      </c>
      <c r="H12" s="8">
        <f t="shared" si="2"/>
        <v>0</v>
      </c>
      <c r="I12" s="8">
        <f t="shared" si="2"/>
        <v>0</v>
      </c>
      <c r="J12" s="8">
        <f t="shared" si="2"/>
        <v>0</v>
      </c>
      <c r="K12" s="8">
        <f t="shared" si="2"/>
        <v>456045.8</v>
      </c>
      <c r="L12" s="5"/>
    </row>
    <row r="13" spans="1:12">
      <c r="A13" s="6" t="s">
        <v>15</v>
      </c>
      <c r="B13" s="7" t="s">
        <v>18</v>
      </c>
      <c r="C13" s="8">
        <f>C18+C22+C26+C30+C38+C34</f>
        <v>54421270</v>
      </c>
      <c r="D13" s="8">
        <f t="shared" ref="D13:K13" si="3">D18+D22+D26+D30+D38+D34</f>
        <v>61771900.949999996</v>
      </c>
      <c r="E13" s="8">
        <f t="shared" si="3"/>
        <v>15297995.469999997</v>
      </c>
      <c r="F13" s="8">
        <f t="shared" si="3"/>
        <v>10817.28</v>
      </c>
      <c r="G13" s="8">
        <f t="shared" si="3"/>
        <v>44293490.879999995</v>
      </c>
      <c r="H13" s="8">
        <f t="shared" si="3"/>
        <v>0</v>
      </c>
      <c r="I13" s="8">
        <f t="shared" si="3"/>
        <v>0</v>
      </c>
      <c r="J13" s="8">
        <f t="shared" si="3"/>
        <v>0</v>
      </c>
      <c r="K13" s="8">
        <f t="shared" si="3"/>
        <v>948597.32</v>
      </c>
      <c r="L13" s="5"/>
    </row>
    <row r="14" spans="1:12">
      <c r="C14" s="14"/>
      <c r="D14" s="14"/>
      <c r="E14" s="14"/>
      <c r="F14" s="14"/>
      <c r="G14" s="14"/>
      <c r="H14" s="14"/>
      <c r="I14" s="14"/>
      <c r="J14" s="14"/>
      <c r="K14" s="14"/>
      <c r="L14" s="5"/>
    </row>
    <row r="15" spans="1:12" s="12" customFormat="1">
      <c r="A15" s="9" t="s">
        <v>19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5"/>
    </row>
    <row r="16" spans="1:12">
      <c r="B16" s="13" t="s">
        <v>16</v>
      </c>
      <c r="C16" s="14">
        <v>91297282</v>
      </c>
      <c r="D16" s="14">
        <v>204739355.45999998</v>
      </c>
      <c r="E16" s="14">
        <v>47672117.700000003</v>
      </c>
      <c r="F16" s="14">
        <v>0</v>
      </c>
      <c r="G16" s="14">
        <v>147427890.59999999</v>
      </c>
      <c r="H16" s="14">
        <v>0</v>
      </c>
      <c r="I16" s="14">
        <v>0</v>
      </c>
      <c r="J16" s="14">
        <v>0</v>
      </c>
      <c r="K16" s="14">
        <v>9639347.1600000001</v>
      </c>
      <c r="L16" s="5"/>
    </row>
    <row r="17" spans="1:13">
      <c r="B17" s="13" t="s">
        <v>17</v>
      </c>
      <c r="C17" s="14">
        <v>116657593</v>
      </c>
      <c r="D17" s="14">
        <v>34494634.68</v>
      </c>
      <c r="E17" s="14">
        <v>11211912.290000001</v>
      </c>
      <c r="F17" s="14">
        <v>0</v>
      </c>
      <c r="G17" s="14">
        <v>23238175.079999998</v>
      </c>
      <c r="H17" s="14">
        <v>0</v>
      </c>
      <c r="I17" s="14">
        <v>0</v>
      </c>
      <c r="J17" s="14">
        <v>0</v>
      </c>
      <c r="K17" s="14">
        <v>44547.310000000005</v>
      </c>
      <c r="L17" s="5"/>
    </row>
    <row r="18" spans="1:13">
      <c r="B18" s="13" t="s">
        <v>18</v>
      </c>
      <c r="C18" s="14">
        <v>42366102</v>
      </c>
      <c r="D18" s="14">
        <v>55175076.369999997</v>
      </c>
      <c r="E18" s="14">
        <v>14159739.369999997</v>
      </c>
      <c r="F18" s="14">
        <v>0</v>
      </c>
      <c r="G18" s="14">
        <v>41011016.659999996</v>
      </c>
      <c r="H18" s="14">
        <v>0</v>
      </c>
      <c r="I18" s="14">
        <v>0</v>
      </c>
      <c r="J18" s="14">
        <v>0</v>
      </c>
      <c r="K18" s="14">
        <v>4320.34</v>
      </c>
      <c r="L18" s="5"/>
      <c r="M18" s="19"/>
    </row>
    <row r="19" spans="1:13" s="12" customFormat="1">
      <c r="A19" s="9" t="s">
        <v>20</v>
      </c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5"/>
    </row>
    <row r="20" spans="1:13">
      <c r="A20" s="13"/>
      <c r="B20" s="13" t="s">
        <v>16</v>
      </c>
      <c r="C20" s="14">
        <v>980089</v>
      </c>
      <c r="D20" s="14">
        <v>1427260.4100000001</v>
      </c>
      <c r="E20" s="14">
        <v>104656.29000000001</v>
      </c>
      <c r="F20" s="14">
        <v>0</v>
      </c>
      <c r="G20" s="14">
        <v>823246.92999999993</v>
      </c>
      <c r="H20" s="14">
        <v>0</v>
      </c>
      <c r="I20" s="14">
        <v>0</v>
      </c>
      <c r="J20" s="14">
        <v>0</v>
      </c>
      <c r="K20" s="14">
        <v>114357.18999999999</v>
      </c>
      <c r="L20" s="5"/>
    </row>
    <row r="21" spans="1:13">
      <c r="A21" s="13"/>
      <c r="B21" s="13" t="s">
        <v>17</v>
      </c>
      <c r="C21" s="14">
        <v>436001</v>
      </c>
      <c r="D21" s="14">
        <v>342246.61</v>
      </c>
      <c r="E21" s="14">
        <v>8814.7099999999991</v>
      </c>
      <c r="F21" s="14">
        <v>0</v>
      </c>
      <c r="G21" s="14">
        <v>54177.039999999994</v>
      </c>
      <c r="H21" s="14">
        <v>0</v>
      </c>
      <c r="I21" s="14">
        <v>0</v>
      </c>
      <c r="J21" s="14">
        <v>0</v>
      </c>
      <c r="K21" s="14">
        <v>1254.8599999999999</v>
      </c>
      <c r="L21" s="5"/>
    </row>
    <row r="22" spans="1:13">
      <c r="A22" s="13"/>
      <c r="B22" s="13" t="s">
        <v>18</v>
      </c>
      <c r="C22" s="14">
        <v>374340</v>
      </c>
      <c r="D22" s="14">
        <v>360975.02999999997</v>
      </c>
      <c r="E22" s="14">
        <v>29221.9</v>
      </c>
      <c r="F22" s="14">
        <v>0</v>
      </c>
      <c r="G22" s="14">
        <v>80325.509999999995</v>
      </c>
      <c r="H22" s="14">
        <v>0</v>
      </c>
      <c r="I22" s="14">
        <v>0</v>
      </c>
      <c r="J22" s="14">
        <v>0</v>
      </c>
      <c r="K22" s="14">
        <v>11427.619999999999</v>
      </c>
      <c r="L22" s="5"/>
    </row>
    <row r="23" spans="1:13" s="12" customFormat="1">
      <c r="A23" s="9" t="s">
        <v>21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5"/>
    </row>
    <row r="24" spans="1:13">
      <c r="A24" s="13"/>
      <c r="B24" s="13" t="s">
        <v>16</v>
      </c>
      <c r="C24" s="14">
        <v>45771835</v>
      </c>
      <c r="D24" s="14">
        <v>46336802.25</v>
      </c>
      <c r="E24" s="14">
        <v>5660974.5200000005</v>
      </c>
      <c r="F24" s="14">
        <v>564185.36</v>
      </c>
      <c r="G24" s="14">
        <v>23132844.419999998</v>
      </c>
      <c r="H24" s="14">
        <v>0</v>
      </c>
      <c r="I24" s="14">
        <v>0</v>
      </c>
      <c r="J24" s="14">
        <v>0</v>
      </c>
      <c r="K24" s="14">
        <v>3316083.35</v>
      </c>
      <c r="L24" s="5"/>
    </row>
    <row r="25" spans="1:13">
      <c r="A25" s="13"/>
      <c r="B25" s="13" t="s">
        <v>17</v>
      </c>
      <c r="C25" s="14">
        <v>6436109</v>
      </c>
      <c r="D25" s="14">
        <v>5012786.0600000005</v>
      </c>
      <c r="E25" s="14">
        <v>622047.86</v>
      </c>
      <c r="F25" s="14">
        <v>0</v>
      </c>
      <c r="G25" s="14">
        <v>3095494.57</v>
      </c>
      <c r="H25" s="14">
        <v>0</v>
      </c>
      <c r="I25" s="14">
        <v>0</v>
      </c>
      <c r="J25" s="14">
        <v>0</v>
      </c>
      <c r="K25" s="14">
        <v>410243.63</v>
      </c>
      <c r="L25" s="5"/>
    </row>
    <row r="26" spans="1:13">
      <c r="A26" s="13"/>
      <c r="B26" s="13" t="s">
        <v>18</v>
      </c>
      <c r="C26" s="14">
        <v>11645945</v>
      </c>
      <c r="D26" s="14">
        <v>6124849.5499999989</v>
      </c>
      <c r="E26" s="14">
        <v>1109034.2</v>
      </c>
      <c r="F26" s="14">
        <v>10817.28</v>
      </c>
      <c r="G26" s="14">
        <v>3151148.71</v>
      </c>
      <c r="H26" s="14">
        <v>0</v>
      </c>
      <c r="I26" s="14">
        <v>0</v>
      </c>
      <c r="J26" s="14">
        <v>0</v>
      </c>
      <c r="K26" s="14">
        <v>872849.36</v>
      </c>
      <c r="L26" s="5"/>
    </row>
    <row r="27" spans="1:13">
      <c r="A27" s="9" t="s">
        <v>75</v>
      </c>
      <c r="B27" s="10"/>
      <c r="C27" s="11"/>
      <c r="D27" s="11"/>
      <c r="E27" s="11"/>
      <c r="F27" s="11"/>
      <c r="G27" s="11"/>
      <c r="H27" s="11"/>
      <c r="I27" s="11"/>
      <c r="J27" s="11"/>
      <c r="K27" s="11"/>
    </row>
    <row r="28" spans="1:13">
      <c r="B28" s="13" t="s">
        <v>16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</row>
    <row r="29" spans="1:13">
      <c r="B29" s="13" t="s">
        <v>17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f t="shared" ref="K29" si="4">+D29-E29-F29-G29</f>
        <v>0</v>
      </c>
    </row>
    <row r="30" spans="1:13">
      <c r="A30" s="27"/>
      <c r="B30" s="28" t="s">
        <v>18</v>
      </c>
      <c r="C30" s="29">
        <v>34883</v>
      </c>
      <c r="D30" s="29">
        <v>111000</v>
      </c>
      <c r="E30" s="29">
        <v>0</v>
      </c>
      <c r="F30" s="29">
        <v>0</v>
      </c>
      <c r="G30" s="29">
        <v>51000</v>
      </c>
      <c r="H30" s="29">
        <v>0</v>
      </c>
      <c r="I30" s="29">
        <v>0</v>
      </c>
      <c r="J30" s="29">
        <v>0</v>
      </c>
      <c r="K30" s="29">
        <v>60000</v>
      </c>
    </row>
    <row r="31" spans="1:13">
      <c r="A31" s="9" t="s">
        <v>186</v>
      </c>
      <c r="B31" s="10"/>
      <c r="C31" s="11"/>
      <c r="D31" s="11"/>
      <c r="E31" s="11"/>
      <c r="F31" s="11"/>
      <c r="G31" s="11"/>
      <c r="H31" s="11"/>
      <c r="I31" s="11"/>
      <c r="J31" s="11"/>
      <c r="K31" s="11"/>
    </row>
    <row r="32" spans="1:13">
      <c r="B32" s="13" t="s">
        <v>16</v>
      </c>
      <c r="C32" s="14">
        <v>0</v>
      </c>
      <c r="D32" s="14">
        <v>440091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440091</v>
      </c>
    </row>
    <row r="33" spans="1:11">
      <c r="B33" s="13" t="s">
        <v>17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f t="shared" ref="K33" si="5">+D33-E33-F33-G33</f>
        <v>0</v>
      </c>
    </row>
    <row r="34" spans="1:11">
      <c r="A34" s="27"/>
      <c r="B34" s="28" t="s">
        <v>18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</row>
    <row r="35" spans="1:11">
      <c r="A35" s="9" t="s">
        <v>140</v>
      </c>
      <c r="B35" s="10"/>
      <c r="C35" s="11"/>
      <c r="D35" s="11"/>
      <c r="E35" s="11"/>
      <c r="F35" s="11"/>
      <c r="G35" s="11"/>
      <c r="H35" s="11"/>
      <c r="I35" s="11"/>
      <c r="J35" s="11"/>
      <c r="K35" s="11"/>
    </row>
    <row r="36" spans="1:11">
      <c r="B36" s="13" t="s">
        <v>16</v>
      </c>
      <c r="C36" s="14">
        <v>0</v>
      </c>
      <c r="D36" s="14">
        <v>18537125.719999999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8537125.7200000007</v>
      </c>
    </row>
    <row r="37" spans="1:11">
      <c r="B37" s="13" t="s">
        <v>17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f t="shared" ref="K37" si="6">+D37-E37-F37-G37</f>
        <v>0</v>
      </c>
    </row>
    <row r="38" spans="1:11">
      <c r="A38" s="27"/>
      <c r="B38" s="28" t="s">
        <v>18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</row>
  </sheetData>
  <mergeCells count="6">
    <mergeCell ref="C9:K9"/>
    <mergeCell ref="B2:J2"/>
    <mergeCell ref="C3:H3"/>
    <mergeCell ref="C4:H4"/>
    <mergeCell ref="C5:H5"/>
    <mergeCell ref="C6:H6"/>
  </mergeCells>
  <printOptions horizontalCentered="1"/>
  <pageMargins left="0.70866141732283472" right="0.70866141732283472" top="1.5354330708661419" bottom="0.74803149606299213" header="0.31496062992125984" footer="0.31496062992125984"/>
  <pageSetup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A9367-F3FC-4E3B-9CB9-893DE2FFD7AC}">
  <dimension ref="A1:D41"/>
  <sheetViews>
    <sheetView showGridLines="0" zoomScaleNormal="100" workbookViewId="0">
      <selection activeCell="G40" sqref="G40"/>
    </sheetView>
  </sheetViews>
  <sheetFormatPr baseColWidth="10" defaultColWidth="9.109375" defaultRowHeight="13.2"/>
  <cols>
    <col min="1" max="1" width="3.33203125" style="33" customWidth="1"/>
    <col min="2" max="2" width="15.109375" style="33" customWidth="1"/>
    <col min="3" max="3" width="40.109375" style="33" bestFit="1" customWidth="1"/>
    <col min="4" max="4" width="16.5546875" style="33" bestFit="1" customWidth="1"/>
    <col min="5" max="16384" width="9.109375" style="33"/>
  </cols>
  <sheetData>
    <row r="1" spans="1:4" ht="9.9" customHeight="1">
      <c r="A1" s="32"/>
      <c r="B1" s="32"/>
      <c r="C1" s="32"/>
      <c r="D1" s="32"/>
    </row>
    <row r="2" spans="1:4" ht="12.9" customHeight="1">
      <c r="A2" s="32"/>
      <c r="B2" s="101"/>
      <c r="C2" s="102"/>
      <c r="D2" s="102"/>
    </row>
    <row r="3" spans="1:4" ht="12.9" customHeight="1">
      <c r="A3" s="32"/>
      <c r="B3" s="101"/>
      <c r="C3" s="102"/>
      <c r="D3" s="102"/>
    </row>
    <row r="4" spans="1:4" ht="12.9" customHeight="1">
      <c r="A4" s="32"/>
      <c r="B4" s="101"/>
      <c r="C4" s="102"/>
      <c r="D4" s="102"/>
    </row>
    <row r="5" spans="1:4" ht="12.9" customHeight="1">
      <c r="A5" s="32"/>
      <c r="B5" s="101"/>
      <c r="C5" s="102"/>
      <c r="D5" s="102"/>
    </row>
    <row r="6" spans="1:4" ht="12.9" customHeight="1">
      <c r="A6" s="32"/>
      <c r="B6" s="101"/>
      <c r="C6" s="102"/>
      <c r="D6" s="102"/>
    </row>
    <row r="7" spans="1:4" ht="12.9" customHeight="1">
      <c r="A7" s="32"/>
      <c r="B7" s="101"/>
      <c r="C7" s="102"/>
      <c r="D7" s="102"/>
    </row>
    <row r="8" spans="1:4" ht="12.9" customHeight="1">
      <c r="A8" s="32"/>
      <c r="B8" s="32"/>
      <c r="C8" s="32"/>
      <c r="D8" s="32"/>
    </row>
    <row r="9" spans="1:4" ht="21" customHeight="1">
      <c r="A9" s="32"/>
      <c r="B9" s="99" t="s">
        <v>55</v>
      </c>
      <c r="C9" s="99"/>
      <c r="D9" s="99"/>
    </row>
    <row r="10" spans="1:4" ht="15.6">
      <c r="A10" s="32"/>
      <c r="B10" s="100" t="s">
        <v>187</v>
      </c>
      <c r="C10" s="100"/>
      <c r="D10" s="100"/>
    </row>
    <row r="11" spans="1:4" ht="15.6">
      <c r="A11" s="32"/>
      <c r="B11" s="34"/>
      <c r="C11" s="35"/>
      <c r="D11" s="34"/>
    </row>
    <row r="12" spans="1:4" ht="16.2">
      <c r="A12" s="32"/>
      <c r="B12" s="36"/>
      <c r="C12" s="36"/>
      <c r="D12" s="36"/>
    </row>
    <row r="13" spans="1:4">
      <c r="A13" s="32"/>
      <c r="B13" s="37"/>
      <c r="C13" s="37"/>
      <c r="D13" s="38"/>
    </row>
    <row r="14" spans="1:4" ht="22.5" customHeight="1">
      <c r="A14" s="32"/>
      <c r="B14" s="39" t="s">
        <v>141</v>
      </c>
      <c r="C14" s="39" t="s">
        <v>142</v>
      </c>
      <c r="D14" s="40" t="s">
        <v>143</v>
      </c>
    </row>
    <row r="15" spans="1:4" s="45" customFormat="1" ht="27.6">
      <c r="A15" s="41"/>
      <c r="B15" s="42" t="s">
        <v>22</v>
      </c>
      <c r="C15" s="43" t="s">
        <v>23</v>
      </c>
      <c r="D15" s="44">
        <v>30135212.02</v>
      </c>
    </row>
    <row r="16" spans="1:4" s="45" customFormat="1" ht="27.6">
      <c r="A16" s="41"/>
      <c r="B16" s="42" t="s">
        <v>24</v>
      </c>
      <c r="C16" s="43" t="s">
        <v>25</v>
      </c>
      <c r="D16" s="44">
        <v>51894642.700000003</v>
      </c>
    </row>
    <row r="17" spans="1:4" s="45" customFormat="1" ht="13.8">
      <c r="A17" s="41"/>
      <c r="B17" s="42" t="s">
        <v>26</v>
      </c>
      <c r="C17" s="43" t="s">
        <v>27</v>
      </c>
      <c r="D17" s="44">
        <v>704426.96</v>
      </c>
    </row>
    <row r="18" spans="1:4" s="45" customFormat="1" ht="13.8">
      <c r="A18" s="41"/>
      <c r="B18" s="42" t="s">
        <v>28</v>
      </c>
      <c r="C18" s="43" t="s">
        <v>29</v>
      </c>
      <c r="D18" s="44">
        <v>8689039.0899999999</v>
      </c>
    </row>
    <row r="19" spans="1:4" s="45" customFormat="1" ht="13.8">
      <c r="A19" s="41"/>
      <c r="B19" s="42" t="s">
        <v>30</v>
      </c>
      <c r="C19" s="43" t="s">
        <v>31</v>
      </c>
      <c r="D19" s="44">
        <v>120253761.56999999</v>
      </c>
    </row>
    <row r="20" spans="1:4" s="45" customFormat="1" ht="27.6">
      <c r="A20" s="41"/>
      <c r="B20" s="42" t="s">
        <v>32</v>
      </c>
      <c r="C20" s="43" t="s">
        <v>73</v>
      </c>
      <c r="D20" s="44">
        <v>285192.59999999998</v>
      </c>
    </row>
    <row r="21" spans="1:4" s="45" customFormat="1" ht="13.8">
      <c r="A21" s="41"/>
      <c r="B21" s="42" t="s">
        <v>33</v>
      </c>
      <c r="C21" s="43" t="s">
        <v>34</v>
      </c>
      <c r="D21" s="44">
        <v>64729.61</v>
      </c>
    </row>
    <row r="22" spans="1:4" s="45" customFormat="1" ht="27.6">
      <c r="A22" s="41"/>
      <c r="B22" s="42" t="s">
        <v>35</v>
      </c>
      <c r="C22" s="43" t="s">
        <v>36</v>
      </c>
      <c r="D22" s="44">
        <v>295177.11</v>
      </c>
    </row>
    <row r="23" spans="1:4" s="45" customFormat="1" ht="27.6">
      <c r="A23" s="41"/>
      <c r="B23" s="42" t="s">
        <v>174</v>
      </c>
      <c r="C23" s="43" t="s">
        <v>175</v>
      </c>
      <c r="D23" s="44">
        <v>17374.48</v>
      </c>
    </row>
    <row r="24" spans="1:4" s="45" customFormat="1" ht="13.8">
      <c r="A24" s="41"/>
      <c r="B24" s="42" t="s">
        <v>37</v>
      </c>
      <c r="C24" s="43" t="s">
        <v>38</v>
      </c>
      <c r="D24" s="44">
        <v>276921.48</v>
      </c>
    </row>
    <row r="25" spans="1:4" s="45" customFormat="1" ht="27.6">
      <c r="A25" s="41"/>
      <c r="B25" s="42" t="s">
        <v>176</v>
      </c>
      <c r="C25" s="43" t="s">
        <v>177</v>
      </c>
      <c r="D25" s="44">
        <v>7319.6</v>
      </c>
    </row>
    <row r="26" spans="1:4" s="45" customFormat="1" ht="13.8">
      <c r="A26" s="41"/>
      <c r="B26" s="42" t="s">
        <v>178</v>
      </c>
      <c r="C26" s="43" t="s">
        <v>179</v>
      </c>
      <c r="D26" s="44">
        <v>11034.6</v>
      </c>
    </row>
    <row r="27" spans="1:4" s="45" customFormat="1" ht="13.8">
      <c r="A27" s="41"/>
      <c r="B27" s="42" t="s">
        <v>39</v>
      </c>
      <c r="C27" s="43" t="s">
        <v>40</v>
      </c>
      <c r="D27" s="44">
        <v>3763355.25</v>
      </c>
    </row>
    <row r="28" spans="1:4" s="45" customFormat="1" ht="13.8">
      <c r="A28" s="41"/>
      <c r="B28" s="42" t="s">
        <v>41</v>
      </c>
      <c r="C28" s="43" t="s">
        <v>42</v>
      </c>
      <c r="D28" s="44">
        <v>9309273.4399999995</v>
      </c>
    </row>
    <row r="29" spans="1:4" s="45" customFormat="1" ht="27.6">
      <c r="A29" s="41"/>
      <c r="B29" s="42" t="s">
        <v>43</v>
      </c>
      <c r="C29" s="43" t="s">
        <v>44</v>
      </c>
      <c r="D29" s="44">
        <v>3520232.16</v>
      </c>
    </row>
    <row r="30" spans="1:4" s="45" customFormat="1" ht="13.8">
      <c r="A30" s="41"/>
      <c r="B30" s="42" t="s">
        <v>45</v>
      </c>
      <c r="C30" s="43" t="s">
        <v>46</v>
      </c>
      <c r="D30" s="44">
        <v>24960310.850000001</v>
      </c>
    </row>
    <row r="31" spans="1:4" s="45" customFormat="1" ht="27.6">
      <c r="A31" s="41"/>
      <c r="B31" s="42" t="s">
        <v>47</v>
      </c>
      <c r="C31" s="43" t="s">
        <v>48</v>
      </c>
      <c r="D31" s="44">
        <v>1769371.74</v>
      </c>
    </row>
    <row r="32" spans="1:4" s="45" customFormat="1" ht="13.8">
      <c r="A32" s="41"/>
      <c r="B32" s="42" t="s">
        <v>49</v>
      </c>
      <c r="C32" s="43" t="s">
        <v>50</v>
      </c>
      <c r="D32" s="44">
        <v>2884112.52</v>
      </c>
    </row>
    <row r="33" spans="1:4" s="45" customFormat="1" ht="13.8">
      <c r="A33" s="41"/>
      <c r="B33" s="42" t="s">
        <v>180</v>
      </c>
      <c r="C33" s="43" t="s">
        <v>181</v>
      </c>
      <c r="D33" s="44">
        <v>178361.60000000001</v>
      </c>
    </row>
    <row r="34" spans="1:4" s="45" customFormat="1" ht="13.8">
      <c r="A34" s="41"/>
      <c r="B34" s="42" t="s">
        <v>51</v>
      </c>
      <c r="C34" s="43" t="s">
        <v>52</v>
      </c>
      <c r="D34" s="44">
        <v>6200647.4000000004</v>
      </c>
    </row>
    <row r="35" spans="1:4" s="45" customFormat="1" ht="13.8">
      <c r="A35" s="41"/>
      <c r="B35" s="42" t="s">
        <v>76</v>
      </c>
      <c r="C35" s="43" t="s">
        <v>77</v>
      </c>
      <c r="D35" s="44">
        <v>51000</v>
      </c>
    </row>
    <row r="36" spans="1:4" ht="13.8">
      <c r="A36" s="45"/>
      <c r="B36" s="43"/>
      <c r="C36" s="46" t="s">
        <v>15</v>
      </c>
      <c r="D36" s="47">
        <f>SUM(D15:D35)</f>
        <v>265271496.77999997</v>
      </c>
    </row>
    <row r="37" spans="1:4" ht="13.8">
      <c r="A37" s="45"/>
      <c r="B37" s="42">
        <v>21295</v>
      </c>
      <c r="C37" s="43" t="s">
        <v>53</v>
      </c>
      <c r="D37" s="47">
        <v>245496942.06999999</v>
      </c>
    </row>
    <row r="38" spans="1:4" ht="13.8">
      <c r="B38" s="42" t="s">
        <v>54</v>
      </c>
      <c r="C38" s="43" t="s">
        <v>55</v>
      </c>
      <c r="D38" s="48">
        <f>+D37-D36</f>
        <v>-19774554.709999979</v>
      </c>
    </row>
    <row r="40" spans="1:4">
      <c r="B40" s="49" t="s">
        <v>188</v>
      </c>
    </row>
    <row r="41" spans="1:4">
      <c r="B41" s="49"/>
    </row>
  </sheetData>
  <mergeCells count="9">
    <mergeCell ref="B9:D9"/>
    <mergeCell ref="B10:D10"/>
    <mergeCell ref="B2:B7"/>
    <mergeCell ref="C2:D2"/>
    <mergeCell ref="C3:D3"/>
    <mergeCell ref="C4:D4"/>
    <mergeCell ref="C5:D5"/>
    <mergeCell ref="C6:D6"/>
    <mergeCell ref="C7:D7"/>
  </mergeCells>
  <printOptions horizontalCentered="1"/>
  <pageMargins left="1.5354330708661419" right="0.15748031496062992" top="0.15748031496062992" bottom="0.15748031496062992" header="0.51181102362204722" footer="0.51181102362204722"/>
  <pageSetup pageOrder="overThenDown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D6516-D360-4F33-9073-4B81A79B8C58}">
  <sheetPr>
    <pageSetUpPr fitToPage="1"/>
  </sheetPr>
  <dimension ref="B11:I41"/>
  <sheetViews>
    <sheetView showGridLines="0" zoomScaleNormal="100" workbookViewId="0">
      <selection activeCell="B42" sqref="B42"/>
    </sheetView>
  </sheetViews>
  <sheetFormatPr baseColWidth="10" defaultColWidth="11.44140625" defaultRowHeight="13.2"/>
  <cols>
    <col min="1" max="1" width="5.6640625" style="49" customWidth="1"/>
    <col min="2" max="2" width="42.33203125" style="49" customWidth="1"/>
    <col min="3" max="3" width="14" style="49" customWidth="1"/>
    <col min="4" max="4" width="14" style="49" bestFit="1" customWidth="1"/>
    <col min="5" max="5" width="34.88671875" style="49" customWidth="1"/>
    <col min="6" max="6" width="13.33203125" style="49" bestFit="1" customWidth="1"/>
    <col min="7" max="7" width="13.6640625" style="49" bestFit="1" customWidth="1"/>
    <col min="8" max="8" width="12.33203125" style="49" bestFit="1" customWidth="1"/>
    <col min="9" max="9" width="17.44140625" style="49" bestFit="1" customWidth="1"/>
    <col min="10" max="16384" width="11.44140625" style="49"/>
  </cols>
  <sheetData>
    <row r="11" spans="2:7" ht="13.8" thickBot="1">
      <c r="G11" s="50"/>
    </row>
    <row r="12" spans="2:7" ht="33.75" customHeight="1" thickBot="1">
      <c r="B12" s="103" t="s">
        <v>189</v>
      </c>
      <c r="C12" s="104"/>
      <c r="D12" s="104"/>
      <c r="E12" s="104"/>
      <c r="F12" s="104"/>
      <c r="G12" s="105"/>
    </row>
    <row r="13" spans="2:7" ht="16.5" customHeight="1">
      <c r="B13" s="51"/>
      <c r="C13" s="52"/>
      <c r="D13" s="52"/>
      <c r="E13" s="52"/>
      <c r="F13" s="52"/>
      <c r="G13" s="53"/>
    </row>
    <row r="14" spans="2:7" ht="13.8">
      <c r="B14" s="54" t="s">
        <v>56</v>
      </c>
      <c r="C14" s="55"/>
      <c r="D14" s="55"/>
      <c r="E14" s="56" t="s">
        <v>57</v>
      </c>
      <c r="F14" s="57"/>
      <c r="G14" s="58"/>
    </row>
    <row r="15" spans="2:7" ht="13.8">
      <c r="B15" s="54"/>
      <c r="C15" s="55"/>
      <c r="D15" s="55"/>
      <c r="E15" s="56"/>
      <c r="F15" s="57"/>
      <c r="G15" s="58"/>
    </row>
    <row r="16" spans="2:7" ht="13.8">
      <c r="B16" s="54"/>
      <c r="C16" s="55"/>
      <c r="D16" s="55"/>
      <c r="E16" s="56"/>
      <c r="F16" s="57"/>
      <c r="G16" s="58"/>
    </row>
    <row r="17" spans="2:9" ht="13.8">
      <c r="B17" s="59" t="s">
        <v>58</v>
      </c>
      <c r="C17" s="60">
        <v>3383531.62</v>
      </c>
      <c r="D17" s="55"/>
      <c r="E17" s="61" t="s">
        <v>71</v>
      </c>
      <c r="F17" s="62">
        <v>0</v>
      </c>
      <c r="G17" s="58"/>
    </row>
    <row r="18" spans="2:9" ht="13.8">
      <c r="B18" s="59" t="s">
        <v>59</v>
      </c>
      <c r="C18" s="60">
        <v>106643.57</v>
      </c>
      <c r="D18" s="55"/>
      <c r="E18" s="63" t="s">
        <v>62</v>
      </c>
      <c r="F18" s="62">
        <v>0</v>
      </c>
      <c r="G18" s="58"/>
    </row>
    <row r="19" spans="2:9" ht="13.8">
      <c r="B19" s="59" t="s">
        <v>60</v>
      </c>
      <c r="C19" s="60">
        <v>0</v>
      </c>
      <c r="D19" s="64"/>
      <c r="E19" s="63" t="s">
        <v>110</v>
      </c>
      <c r="F19" s="62">
        <v>0</v>
      </c>
      <c r="G19" s="65"/>
    </row>
    <row r="20" spans="2:9" ht="27.6">
      <c r="B20" s="59" t="s">
        <v>61</v>
      </c>
      <c r="C20" s="60">
        <v>1532947</v>
      </c>
      <c r="E20" s="63" t="s">
        <v>72</v>
      </c>
      <c r="F20" s="62">
        <v>0</v>
      </c>
      <c r="G20" s="58"/>
    </row>
    <row r="21" spans="2:9" ht="27.6">
      <c r="B21" s="59" t="s">
        <v>73</v>
      </c>
      <c r="C21" s="60">
        <v>13808.52</v>
      </c>
      <c r="E21" s="63" t="s">
        <v>63</v>
      </c>
      <c r="F21" s="62">
        <v>1532947</v>
      </c>
      <c r="G21" s="58"/>
    </row>
    <row r="22" spans="2:9" ht="13.8">
      <c r="B22" s="59"/>
      <c r="C22" s="60"/>
      <c r="E22" s="63" t="s">
        <v>172</v>
      </c>
      <c r="F22" s="62">
        <v>1850584.62</v>
      </c>
      <c r="G22" s="58"/>
    </row>
    <row r="23" spans="2:9" ht="14.4" thickBot="1">
      <c r="B23" s="59"/>
      <c r="C23" s="66"/>
      <c r="D23" s="67">
        <f>SUM(C17:C23)</f>
        <v>5036930.709999999</v>
      </c>
      <c r="E23" s="68"/>
      <c r="F23" s="69"/>
      <c r="G23" s="70">
        <f>SUM(F17:F23)</f>
        <v>3383531.62</v>
      </c>
    </row>
    <row r="24" spans="2:9" ht="13.8">
      <c r="B24" s="71"/>
      <c r="C24" s="72"/>
      <c r="D24" s="64"/>
      <c r="E24" s="63"/>
      <c r="F24" s="57"/>
      <c r="G24" s="65"/>
    </row>
    <row r="25" spans="2:9" ht="27.6">
      <c r="B25" s="54" t="s">
        <v>144</v>
      </c>
      <c r="D25" s="60"/>
      <c r="E25" s="73" t="s">
        <v>64</v>
      </c>
      <c r="F25" s="60"/>
      <c r="G25" s="58"/>
    </row>
    <row r="26" spans="2:9" ht="13.8">
      <c r="B26" s="54"/>
      <c r="D26" s="60"/>
      <c r="E26" s="73"/>
      <c r="F26" s="72"/>
      <c r="G26" s="58"/>
    </row>
    <row r="27" spans="2:9" ht="27.6">
      <c r="B27" s="59" t="s">
        <v>101</v>
      </c>
      <c r="C27" s="60">
        <v>379043517.42000002</v>
      </c>
      <c r="D27" s="60"/>
      <c r="E27" s="63" t="s">
        <v>66</v>
      </c>
      <c r="F27" s="72">
        <v>796966999.53999996</v>
      </c>
      <c r="G27" s="58"/>
      <c r="I27" s="31"/>
    </row>
    <row r="28" spans="2:9" ht="25.5" customHeight="1">
      <c r="B28" s="59" t="s">
        <v>161</v>
      </c>
      <c r="C28" s="60">
        <v>558126373.78999996</v>
      </c>
      <c r="D28" s="60"/>
      <c r="E28" s="63" t="s">
        <v>173</v>
      </c>
      <c r="F28" s="72">
        <v>-19774554.709999979</v>
      </c>
      <c r="G28" s="58"/>
      <c r="I28" s="74"/>
    </row>
    <row r="29" spans="2:9" ht="13.8">
      <c r="B29" s="59" t="s">
        <v>65</v>
      </c>
      <c r="C29" s="60">
        <v>11736360.93</v>
      </c>
      <c r="D29" s="60"/>
      <c r="E29" s="63" t="s">
        <v>68</v>
      </c>
      <c r="F29" s="72">
        <v>-123030.69</v>
      </c>
      <c r="G29" s="58"/>
      <c r="H29" s="74"/>
    </row>
    <row r="30" spans="2:9" ht="27.6">
      <c r="B30" s="59" t="s">
        <v>67</v>
      </c>
      <c r="C30" s="60">
        <v>750101.07</v>
      </c>
      <c r="D30" s="60"/>
      <c r="E30" s="63" t="s">
        <v>79</v>
      </c>
      <c r="F30" s="72">
        <v>19924635.59</v>
      </c>
      <c r="G30" s="58"/>
    </row>
    <row r="31" spans="2:9" ht="13.8">
      <c r="B31" s="59" t="s">
        <v>163</v>
      </c>
      <c r="C31" s="60">
        <v>342077.04</v>
      </c>
      <c r="D31" s="60"/>
      <c r="E31" s="63" t="s">
        <v>167</v>
      </c>
      <c r="F31" s="72">
        <v>155158941.78999999</v>
      </c>
      <c r="G31" s="58"/>
    </row>
    <row r="32" spans="2:9" ht="13.8">
      <c r="B32" s="59" t="s">
        <v>69</v>
      </c>
      <c r="C32" s="60">
        <v>46539.199999999997</v>
      </c>
      <c r="D32" s="60"/>
      <c r="G32" s="58"/>
    </row>
    <row r="33" spans="2:9" ht="13.8">
      <c r="B33" s="75" t="s">
        <v>106</v>
      </c>
      <c r="C33" s="60">
        <v>206962.98</v>
      </c>
      <c r="D33" s="60"/>
      <c r="G33" s="58"/>
    </row>
    <row r="34" spans="2:9" ht="13.8">
      <c r="B34" s="75" t="s">
        <v>165</v>
      </c>
      <c r="C34" s="60">
        <v>247660</v>
      </c>
      <c r="D34" s="60"/>
      <c r="E34" s="63"/>
      <c r="F34" s="72"/>
      <c r="G34" s="58"/>
    </row>
    <row r="35" spans="2:9" ht="14.4" thickBot="1">
      <c r="B35" s="76"/>
      <c r="C35" s="60"/>
      <c r="D35" s="67">
        <f>SUM(C27:C35)</f>
        <v>950499592.43000007</v>
      </c>
      <c r="E35" s="77"/>
      <c r="F35" s="77"/>
      <c r="G35" s="78">
        <f>SUM(F27:F35)</f>
        <v>952152991.51999986</v>
      </c>
    </row>
    <row r="36" spans="2:9" ht="13.8">
      <c r="B36" s="76"/>
      <c r="D36" s="64">
        <f>SUM(D23,D35)</f>
        <v>955536523.1400001</v>
      </c>
      <c r="G36" s="79">
        <f>+G35+G23</f>
        <v>955536523.13999987</v>
      </c>
      <c r="H36" s="74"/>
      <c r="I36" s="74"/>
    </row>
    <row r="37" spans="2:9" ht="13.8">
      <c r="B37" s="76"/>
      <c r="D37" s="64"/>
      <c r="G37" s="80"/>
      <c r="I37" s="74"/>
    </row>
    <row r="38" spans="2:9" ht="14.4" thickBot="1">
      <c r="B38" s="81"/>
      <c r="C38" s="82"/>
      <c r="D38" s="83"/>
      <c r="E38" s="106"/>
      <c r="F38" s="106"/>
      <c r="G38" s="84"/>
    </row>
    <row r="39" spans="2:9" ht="13.8">
      <c r="B39" s="85"/>
      <c r="G39" s="74"/>
    </row>
    <row r="40" spans="2:9">
      <c r="D40" s="74"/>
    </row>
    <row r="41" spans="2:9">
      <c r="B41" s="49" t="s">
        <v>188</v>
      </c>
    </row>
  </sheetData>
  <mergeCells count="2">
    <mergeCell ref="B12:G12"/>
    <mergeCell ref="E38:F38"/>
  </mergeCells>
  <pageMargins left="0.70866141732283472" right="0.31496062992125984" top="0.74803149606299213" bottom="0.74803149606299213" header="0.31496062992125984" footer="0.31496062992125984"/>
  <pageSetup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616A3-0B6C-43F3-8BE9-4A8518276B5B}">
  <dimension ref="A1:P79"/>
  <sheetViews>
    <sheetView topLeftCell="A73" zoomScaleNormal="100" workbookViewId="0">
      <selection activeCell="D28" sqref="D28"/>
    </sheetView>
  </sheetViews>
  <sheetFormatPr baseColWidth="10" defaultColWidth="9.109375" defaultRowHeight="15" customHeight="1"/>
  <cols>
    <col min="1" max="1" width="1.6640625" style="33" customWidth="1"/>
    <col min="2" max="3" width="15.109375" style="33" customWidth="1"/>
    <col min="4" max="4" width="10.44140625" style="33" bestFit="1" customWidth="1"/>
    <col min="5" max="5" width="15.109375" style="33" customWidth="1"/>
    <col min="6" max="6" width="41.88671875" style="33" customWidth="1"/>
    <col min="7" max="11" width="15.109375" style="33" customWidth="1"/>
    <col min="12" max="12" width="13" style="33" bestFit="1" customWidth="1"/>
    <col min="13" max="13" width="1.6640625" style="33" customWidth="1"/>
    <col min="14" max="14" width="9.109375" style="33"/>
    <col min="15" max="15" width="14.33203125" style="33" bestFit="1" customWidth="1"/>
    <col min="16" max="16" width="10.6640625" style="33" bestFit="1" customWidth="1"/>
    <col min="17" max="16384" width="9.109375" style="33"/>
  </cols>
  <sheetData>
    <row r="1" spans="1:13" ht="15" customHeight="1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15" customHeight="1">
      <c r="A2" s="32"/>
      <c r="B2" s="107" t="s">
        <v>80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32"/>
    </row>
    <row r="3" spans="1:13" ht="15" customHeight="1">
      <c r="A3" s="32"/>
      <c r="B3" s="107" t="s">
        <v>81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32"/>
    </row>
    <row r="4" spans="1:13" ht="15" customHeight="1">
      <c r="A4" s="32"/>
      <c r="B4" s="107" t="s">
        <v>82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32"/>
    </row>
    <row r="5" spans="1:13" ht="15" customHeight="1">
      <c r="A5" s="32"/>
      <c r="B5" s="107" t="s">
        <v>83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32"/>
    </row>
    <row r="6" spans="1:13" ht="15" customHeight="1">
      <c r="A6" s="32"/>
      <c r="B6" s="107" t="s">
        <v>190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32"/>
    </row>
    <row r="7" spans="1:13" ht="15" customHeight="1">
      <c r="A7" s="32"/>
      <c r="B7" s="107" t="s">
        <v>84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32"/>
    </row>
    <row r="8" spans="1:13" ht="15" customHeight="1">
      <c r="A8" s="32"/>
      <c r="B8" s="87"/>
      <c r="C8" s="87"/>
      <c r="D8" s="87"/>
      <c r="E8" s="88"/>
      <c r="F8" s="88"/>
      <c r="G8" s="88"/>
      <c r="H8" s="88"/>
      <c r="I8" s="88"/>
      <c r="J8" s="88"/>
      <c r="K8" s="88"/>
      <c r="L8" s="32"/>
      <c r="M8" s="32"/>
    </row>
    <row r="9" spans="1:13" ht="15" customHeight="1">
      <c r="A9" s="32"/>
      <c r="B9" s="108" t="s">
        <v>145</v>
      </c>
      <c r="C9" s="108" t="s">
        <v>146</v>
      </c>
      <c r="D9" s="108" t="s">
        <v>85</v>
      </c>
      <c r="E9" s="108" t="s">
        <v>147</v>
      </c>
      <c r="F9" s="108" t="s">
        <v>86</v>
      </c>
      <c r="G9" s="108" t="s">
        <v>87</v>
      </c>
      <c r="H9" s="108"/>
      <c r="I9" s="108" t="s">
        <v>88</v>
      </c>
      <c r="J9" s="108"/>
      <c r="K9" s="108" t="s">
        <v>89</v>
      </c>
      <c r="L9" s="108"/>
      <c r="M9" s="32"/>
    </row>
    <row r="10" spans="1:13" ht="15" customHeight="1">
      <c r="A10" s="32"/>
      <c r="B10" s="108"/>
      <c r="C10" s="108"/>
      <c r="D10" s="108"/>
      <c r="E10" s="108"/>
      <c r="F10" s="108"/>
      <c r="G10" s="89" t="s">
        <v>90</v>
      </c>
      <c r="H10" s="89" t="s">
        <v>91</v>
      </c>
      <c r="I10" s="89" t="s">
        <v>92</v>
      </c>
      <c r="J10" s="89" t="s">
        <v>93</v>
      </c>
      <c r="K10" s="89" t="s">
        <v>90</v>
      </c>
      <c r="L10" s="89" t="s">
        <v>91</v>
      </c>
      <c r="M10" s="32"/>
    </row>
    <row r="11" spans="1:13" ht="15" customHeight="1">
      <c r="A11" s="32"/>
      <c r="B11" s="90" t="s">
        <v>148</v>
      </c>
      <c r="C11" s="90" t="s">
        <v>149</v>
      </c>
      <c r="D11" s="90" t="s">
        <v>94</v>
      </c>
      <c r="E11" s="90" t="s">
        <v>150</v>
      </c>
      <c r="F11" s="91" t="s">
        <v>58</v>
      </c>
      <c r="G11" s="92">
        <v>865449.18</v>
      </c>
      <c r="H11" s="92">
        <v>0</v>
      </c>
      <c r="I11" s="92">
        <v>21313750.129999999</v>
      </c>
      <c r="J11" s="92">
        <v>18795667.690000001</v>
      </c>
      <c r="K11" s="92">
        <v>3383531.62</v>
      </c>
      <c r="L11" s="92">
        <v>0</v>
      </c>
      <c r="M11" s="32"/>
    </row>
    <row r="12" spans="1:13" ht="15" customHeight="1">
      <c r="A12" s="32"/>
      <c r="B12" s="90" t="s">
        <v>148</v>
      </c>
      <c r="C12" s="90" t="s">
        <v>149</v>
      </c>
      <c r="D12" s="90" t="s">
        <v>191</v>
      </c>
      <c r="E12" s="90" t="s">
        <v>150</v>
      </c>
      <c r="F12" s="91" t="s">
        <v>192</v>
      </c>
      <c r="G12" s="92">
        <v>0</v>
      </c>
      <c r="H12" s="92">
        <v>0</v>
      </c>
      <c r="I12" s="92">
        <v>1864267.98</v>
      </c>
      <c r="J12" s="92">
        <v>1864267.98</v>
      </c>
      <c r="K12" s="92">
        <v>0</v>
      </c>
      <c r="L12" s="92">
        <v>0</v>
      </c>
      <c r="M12" s="32"/>
    </row>
    <row r="13" spans="1:13" ht="15" customHeight="1">
      <c r="A13" s="32"/>
      <c r="B13" s="90" t="s">
        <v>148</v>
      </c>
      <c r="C13" s="90" t="s">
        <v>149</v>
      </c>
      <c r="D13" s="90" t="s">
        <v>95</v>
      </c>
      <c r="E13" s="90" t="s">
        <v>150</v>
      </c>
      <c r="F13" s="91" t="s">
        <v>59</v>
      </c>
      <c r="G13" s="92">
        <v>0</v>
      </c>
      <c r="H13" s="92">
        <v>0</v>
      </c>
      <c r="I13" s="92">
        <v>106643.57</v>
      </c>
      <c r="J13" s="92">
        <v>0</v>
      </c>
      <c r="K13" s="92">
        <v>106643.57</v>
      </c>
      <c r="L13" s="92">
        <v>0</v>
      </c>
      <c r="M13" s="32"/>
    </row>
    <row r="14" spans="1:13" ht="15" customHeight="1">
      <c r="A14" s="32"/>
      <c r="B14" s="90" t="s">
        <v>148</v>
      </c>
      <c r="C14" s="90" t="s">
        <v>149</v>
      </c>
      <c r="D14" s="90" t="s">
        <v>96</v>
      </c>
      <c r="E14" s="90" t="s">
        <v>150</v>
      </c>
      <c r="F14" s="91" t="s">
        <v>61</v>
      </c>
      <c r="G14" s="92">
        <v>0</v>
      </c>
      <c r="H14" s="92">
        <v>0</v>
      </c>
      <c r="I14" s="92">
        <v>1532947</v>
      </c>
      <c r="J14" s="92">
        <v>0</v>
      </c>
      <c r="K14" s="92">
        <v>1532947</v>
      </c>
      <c r="L14" s="92">
        <v>0</v>
      </c>
      <c r="M14" s="32"/>
    </row>
    <row r="15" spans="1:13" ht="15" customHeight="1">
      <c r="A15" s="32"/>
      <c r="B15" s="90" t="s">
        <v>148</v>
      </c>
      <c r="C15" s="90" t="s">
        <v>149</v>
      </c>
      <c r="D15" s="90" t="s">
        <v>97</v>
      </c>
      <c r="E15" s="90" t="s">
        <v>150</v>
      </c>
      <c r="F15" s="91" t="s">
        <v>98</v>
      </c>
      <c r="G15" s="92">
        <v>4799.67</v>
      </c>
      <c r="H15" s="92">
        <v>0</v>
      </c>
      <c r="I15" s="92">
        <v>0</v>
      </c>
      <c r="J15" s="92">
        <v>4799.67</v>
      </c>
      <c r="K15" s="92">
        <v>0</v>
      </c>
      <c r="L15" s="92">
        <v>0</v>
      </c>
      <c r="M15" s="32"/>
    </row>
    <row r="16" spans="1:13" ht="15" customHeight="1">
      <c r="A16" s="32"/>
      <c r="B16" s="90" t="s">
        <v>148</v>
      </c>
      <c r="C16" s="90" t="s">
        <v>149</v>
      </c>
      <c r="D16" s="90" t="s">
        <v>158</v>
      </c>
      <c r="E16" s="90" t="s">
        <v>150</v>
      </c>
      <c r="F16" s="91" t="s">
        <v>159</v>
      </c>
      <c r="G16" s="92">
        <v>0</v>
      </c>
      <c r="H16" s="92">
        <v>0</v>
      </c>
      <c r="I16" s="92">
        <v>5510</v>
      </c>
      <c r="J16" s="92">
        <v>5510</v>
      </c>
      <c r="K16" s="92">
        <v>0</v>
      </c>
      <c r="L16" s="92">
        <v>0</v>
      </c>
      <c r="M16" s="32"/>
    </row>
    <row r="17" spans="1:16" ht="15" customHeight="1">
      <c r="A17" s="32"/>
      <c r="B17" s="90" t="s">
        <v>148</v>
      </c>
      <c r="C17" s="90" t="s">
        <v>149</v>
      </c>
      <c r="D17" s="90" t="s">
        <v>193</v>
      </c>
      <c r="E17" s="90" t="s">
        <v>150</v>
      </c>
      <c r="F17" s="91" t="s">
        <v>194</v>
      </c>
      <c r="G17" s="92">
        <v>0</v>
      </c>
      <c r="H17" s="92">
        <v>0</v>
      </c>
      <c r="I17" s="92">
        <v>99928</v>
      </c>
      <c r="J17" s="92">
        <v>99928</v>
      </c>
      <c r="K17" s="92">
        <v>0</v>
      </c>
      <c r="L17" s="92">
        <v>0</v>
      </c>
      <c r="M17" s="32"/>
    </row>
    <row r="18" spans="1:16" ht="15" customHeight="1">
      <c r="A18" s="32"/>
      <c r="B18" s="90" t="s">
        <v>148</v>
      </c>
      <c r="C18" s="90" t="s">
        <v>149</v>
      </c>
      <c r="D18" s="90" t="s">
        <v>99</v>
      </c>
      <c r="E18" s="90" t="s">
        <v>150</v>
      </c>
      <c r="F18" s="91" t="s">
        <v>73</v>
      </c>
      <c r="G18" s="92">
        <v>13808.52</v>
      </c>
      <c r="H18" s="92">
        <v>0</v>
      </c>
      <c r="I18" s="92">
        <v>17052</v>
      </c>
      <c r="J18" s="92">
        <v>17052</v>
      </c>
      <c r="K18" s="92">
        <v>13808.52</v>
      </c>
      <c r="L18" s="92">
        <v>0</v>
      </c>
      <c r="M18" s="32"/>
    </row>
    <row r="19" spans="1:16" ht="15" customHeight="1">
      <c r="A19" s="32"/>
      <c r="B19" s="90" t="s">
        <v>148</v>
      </c>
      <c r="C19" s="90" t="s">
        <v>149</v>
      </c>
      <c r="D19" s="90" t="s">
        <v>182</v>
      </c>
      <c r="E19" s="90" t="s">
        <v>150</v>
      </c>
      <c r="F19" s="91" t="s">
        <v>34</v>
      </c>
      <c r="G19" s="92">
        <v>0</v>
      </c>
      <c r="H19" s="92">
        <v>0</v>
      </c>
      <c r="I19" s="92">
        <v>15428</v>
      </c>
      <c r="J19" s="92">
        <v>15428</v>
      </c>
      <c r="K19" s="92">
        <v>0</v>
      </c>
      <c r="L19" s="92">
        <v>0</v>
      </c>
      <c r="M19" s="32"/>
    </row>
    <row r="20" spans="1:16" ht="15" customHeight="1">
      <c r="A20" s="32"/>
      <c r="B20" s="90" t="s">
        <v>148</v>
      </c>
      <c r="C20" s="90" t="s">
        <v>149</v>
      </c>
      <c r="D20" s="90" t="s">
        <v>100</v>
      </c>
      <c r="E20" s="90" t="s">
        <v>150</v>
      </c>
      <c r="F20" s="91" t="s">
        <v>101</v>
      </c>
      <c r="G20" s="92">
        <v>383858006.08999997</v>
      </c>
      <c r="H20" s="92">
        <v>0</v>
      </c>
      <c r="I20" s="92">
        <v>19924635.59</v>
      </c>
      <c r="J20" s="92">
        <v>24739124.260000002</v>
      </c>
      <c r="K20" s="92">
        <v>379043517.42000002</v>
      </c>
      <c r="L20" s="92">
        <v>0</v>
      </c>
      <c r="M20" s="32"/>
    </row>
    <row r="21" spans="1:16" ht="15" customHeight="1">
      <c r="A21" s="32"/>
      <c r="B21" s="90" t="s">
        <v>148</v>
      </c>
      <c r="C21" s="90" t="s">
        <v>149</v>
      </c>
      <c r="D21" s="90" t="s">
        <v>160</v>
      </c>
      <c r="E21" s="90" t="s">
        <v>150</v>
      </c>
      <c r="F21" s="91" t="s">
        <v>161</v>
      </c>
      <c r="G21" s="92">
        <v>558126373.78999996</v>
      </c>
      <c r="H21" s="92">
        <v>0</v>
      </c>
      <c r="I21" s="92">
        <v>0</v>
      </c>
      <c r="J21" s="92">
        <v>0</v>
      </c>
      <c r="K21" s="92">
        <v>558126373.78999996</v>
      </c>
      <c r="L21" s="92">
        <v>0</v>
      </c>
      <c r="M21" s="32"/>
    </row>
    <row r="22" spans="1:16" ht="15" customHeight="1">
      <c r="A22" s="32"/>
      <c r="B22" s="90" t="s">
        <v>148</v>
      </c>
      <c r="C22" s="90" t="s">
        <v>149</v>
      </c>
      <c r="D22" s="90" t="s">
        <v>102</v>
      </c>
      <c r="E22" s="90" t="s">
        <v>150</v>
      </c>
      <c r="F22" s="91" t="s">
        <v>65</v>
      </c>
      <c r="G22" s="92">
        <v>11636432.93</v>
      </c>
      <c r="H22" s="92">
        <v>0</v>
      </c>
      <c r="I22" s="92">
        <v>99928</v>
      </c>
      <c r="J22" s="92">
        <v>0</v>
      </c>
      <c r="K22" s="92">
        <v>11736360.93</v>
      </c>
      <c r="L22" s="92">
        <v>0</v>
      </c>
      <c r="M22" s="32"/>
      <c r="O22" s="93"/>
    </row>
    <row r="23" spans="1:16" ht="15" customHeight="1">
      <c r="A23" s="32"/>
      <c r="B23" s="90" t="s">
        <v>148</v>
      </c>
      <c r="C23" s="90" t="s">
        <v>149</v>
      </c>
      <c r="D23" s="90" t="s">
        <v>103</v>
      </c>
      <c r="E23" s="90" t="s">
        <v>150</v>
      </c>
      <c r="F23" s="91" t="s">
        <v>67</v>
      </c>
      <c r="G23" s="92">
        <v>750101.07</v>
      </c>
      <c r="H23" s="92">
        <v>0</v>
      </c>
      <c r="I23" s="92">
        <v>0</v>
      </c>
      <c r="J23" s="92">
        <v>0</v>
      </c>
      <c r="K23" s="92">
        <v>750101.07</v>
      </c>
      <c r="L23" s="92">
        <v>0</v>
      </c>
      <c r="M23" s="32"/>
    </row>
    <row r="24" spans="1:16" ht="15" customHeight="1">
      <c r="A24" s="32"/>
      <c r="B24" s="90" t="s">
        <v>148</v>
      </c>
      <c r="C24" s="90" t="s">
        <v>149</v>
      </c>
      <c r="D24" s="90" t="s">
        <v>162</v>
      </c>
      <c r="E24" s="90" t="s">
        <v>150</v>
      </c>
      <c r="F24" s="91" t="s">
        <v>163</v>
      </c>
      <c r="G24" s="92">
        <v>342077.04</v>
      </c>
      <c r="H24" s="92">
        <v>0</v>
      </c>
      <c r="I24" s="92">
        <v>0</v>
      </c>
      <c r="J24" s="92">
        <v>0</v>
      </c>
      <c r="K24" s="92">
        <v>342077.04</v>
      </c>
      <c r="L24" s="92">
        <v>0</v>
      </c>
      <c r="M24" s="32"/>
    </row>
    <row r="25" spans="1:16" ht="15" customHeight="1">
      <c r="A25" s="32"/>
      <c r="B25" s="90" t="s">
        <v>148</v>
      </c>
      <c r="C25" s="90" t="s">
        <v>149</v>
      </c>
      <c r="D25" s="90" t="s">
        <v>104</v>
      </c>
      <c r="E25" s="90" t="s">
        <v>150</v>
      </c>
      <c r="F25" s="91" t="s">
        <v>69</v>
      </c>
      <c r="G25" s="92">
        <v>46539.199999999997</v>
      </c>
      <c r="H25" s="92">
        <v>0</v>
      </c>
      <c r="I25" s="92">
        <v>0</v>
      </c>
      <c r="J25" s="92">
        <v>0</v>
      </c>
      <c r="K25" s="92">
        <v>46539.199999999997</v>
      </c>
      <c r="L25" s="92">
        <v>0</v>
      </c>
      <c r="M25" s="32"/>
    </row>
    <row r="26" spans="1:16" ht="15" customHeight="1">
      <c r="A26" s="32"/>
      <c r="B26" s="90" t="s">
        <v>148</v>
      </c>
      <c r="C26" s="90" t="s">
        <v>149</v>
      </c>
      <c r="D26" s="90" t="s">
        <v>105</v>
      </c>
      <c r="E26" s="90" t="s">
        <v>150</v>
      </c>
      <c r="F26" s="91" t="s">
        <v>106</v>
      </c>
      <c r="G26" s="92">
        <v>206962.98</v>
      </c>
      <c r="H26" s="92">
        <v>0</v>
      </c>
      <c r="I26" s="92">
        <v>0</v>
      </c>
      <c r="J26" s="92">
        <v>0</v>
      </c>
      <c r="K26" s="92">
        <v>206962.98</v>
      </c>
      <c r="L26" s="92">
        <v>0</v>
      </c>
      <c r="M26" s="32"/>
    </row>
    <row r="27" spans="1:16" ht="15" customHeight="1">
      <c r="A27" s="32"/>
      <c r="B27" s="90" t="s">
        <v>148</v>
      </c>
      <c r="C27" s="90" t="s">
        <v>149</v>
      </c>
      <c r="D27" s="90" t="s">
        <v>164</v>
      </c>
      <c r="E27" s="90" t="s">
        <v>150</v>
      </c>
      <c r="F27" s="91" t="s">
        <v>165</v>
      </c>
      <c r="G27" s="92">
        <v>247660</v>
      </c>
      <c r="H27" s="92">
        <v>0</v>
      </c>
      <c r="I27" s="92">
        <v>0</v>
      </c>
      <c r="J27" s="92">
        <v>0</v>
      </c>
      <c r="K27" s="92">
        <v>247660</v>
      </c>
      <c r="L27" s="92">
        <v>0</v>
      </c>
      <c r="M27" s="32"/>
    </row>
    <row r="28" spans="1:16" ht="15" customHeight="1">
      <c r="A28" s="32"/>
      <c r="B28" s="90" t="s">
        <v>148</v>
      </c>
      <c r="C28" s="90" t="s">
        <v>149</v>
      </c>
      <c r="D28" s="90" t="s">
        <v>107</v>
      </c>
      <c r="E28" s="90" t="s">
        <v>151</v>
      </c>
      <c r="F28" s="91" t="s">
        <v>71</v>
      </c>
      <c r="G28" s="92">
        <v>0</v>
      </c>
      <c r="H28" s="92">
        <v>1164696.6399999999</v>
      </c>
      <c r="I28" s="92">
        <v>161134821.94</v>
      </c>
      <c r="J28" s="92">
        <v>159970125.30000001</v>
      </c>
      <c r="K28" s="92">
        <v>0</v>
      </c>
      <c r="L28" s="92">
        <v>0</v>
      </c>
      <c r="M28" s="94"/>
    </row>
    <row r="29" spans="1:16" ht="15" customHeight="1">
      <c r="A29" s="32"/>
      <c r="B29" s="90" t="s">
        <v>148</v>
      </c>
      <c r="C29" s="90" t="s">
        <v>149</v>
      </c>
      <c r="D29" s="90" t="s">
        <v>108</v>
      </c>
      <c r="E29" s="90" t="s">
        <v>151</v>
      </c>
      <c r="F29" s="91" t="s">
        <v>62</v>
      </c>
      <c r="G29" s="92">
        <v>0</v>
      </c>
      <c r="H29" s="92">
        <v>2164592.0099999998</v>
      </c>
      <c r="I29" s="92">
        <v>30979317.399999999</v>
      </c>
      <c r="J29" s="92">
        <v>28814725.390000001</v>
      </c>
      <c r="K29" s="92">
        <v>0</v>
      </c>
      <c r="L29" s="92">
        <v>0</v>
      </c>
      <c r="M29" s="32"/>
    </row>
    <row r="30" spans="1:16" ht="15" customHeight="1">
      <c r="A30" s="32"/>
      <c r="B30" s="90" t="s">
        <v>148</v>
      </c>
      <c r="C30" s="90" t="s">
        <v>149</v>
      </c>
      <c r="D30" s="90" t="s">
        <v>109</v>
      </c>
      <c r="E30" s="90" t="s">
        <v>151</v>
      </c>
      <c r="F30" s="91" t="s">
        <v>110</v>
      </c>
      <c r="G30" s="92">
        <v>0</v>
      </c>
      <c r="H30" s="92">
        <v>6000</v>
      </c>
      <c r="I30" s="92">
        <v>57000</v>
      </c>
      <c r="J30" s="92">
        <v>51000</v>
      </c>
      <c r="K30" s="92">
        <v>0</v>
      </c>
      <c r="L30" s="92">
        <v>0</v>
      </c>
      <c r="M30" s="32"/>
      <c r="P30" s="93"/>
    </row>
    <row r="31" spans="1:16" ht="15" customHeight="1">
      <c r="A31" s="32"/>
      <c r="B31" s="90" t="s">
        <v>148</v>
      </c>
      <c r="C31" s="90" t="s">
        <v>149</v>
      </c>
      <c r="D31" s="90" t="s">
        <v>111</v>
      </c>
      <c r="E31" s="90" t="s">
        <v>151</v>
      </c>
      <c r="F31" s="91" t="s">
        <v>72</v>
      </c>
      <c r="G31" s="92">
        <v>0</v>
      </c>
      <c r="H31" s="92">
        <v>0</v>
      </c>
      <c r="I31" s="92">
        <v>51794459.100000001</v>
      </c>
      <c r="J31" s="92">
        <v>51794459.100000001</v>
      </c>
      <c r="K31" s="92">
        <v>0</v>
      </c>
      <c r="L31" s="92">
        <v>0</v>
      </c>
      <c r="M31" s="32"/>
      <c r="O31" s="93"/>
    </row>
    <row r="32" spans="1:16" ht="15" customHeight="1">
      <c r="A32" s="32"/>
      <c r="B32" s="90" t="s">
        <v>148</v>
      </c>
      <c r="C32" s="90" t="s">
        <v>149</v>
      </c>
      <c r="D32" s="90" t="s">
        <v>112</v>
      </c>
      <c r="E32" s="90" t="s">
        <v>151</v>
      </c>
      <c r="F32" s="91" t="s">
        <v>63</v>
      </c>
      <c r="G32" s="92">
        <v>0</v>
      </c>
      <c r="H32" s="92">
        <v>0</v>
      </c>
      <c r="I32" s="92">
        <v>1532947</v>
      </c>
      <c r="J32" s="92">
        <v>3065894</v>
      </c>
      <c r="K32" s="92">
        <v>0</v>
      </c>
      <c r="L32" s="92">
        <v>1532947</v>
      </c>
      <c r="M32" s="32"/>
      <c r="O32" s="93"/>
      <c r="P32" s="93"/>
    </row>
    <row r="33" spans="1:13" ht="15" customHeight="1">
      <c r="A33" s="32"/>
      <c r="B33" s="90" t="s">
        <v>148</v>
      </c>
      <c r="C33" s="90" t="s">
        <v>149</v>
      </c>
      <c r="D33" s="90" t="s">
        <v>113</v>
      </c>
      <c r="E33" s="90" t="s">
        <v>151</v>
      </c>
      <c r="F33" s="91" t="s">
        <v>114</v>
      </c>
      <c r="G33" s="92">
        <v>0</v>
      </c>
      <c r="H33" s="92">
        <v>0</v>
      </c>
      <c r="I33" s="92">
        <v>3335288.65</v>
      </c>
      <c r="J33" s="92">
        <v>3335288.65</v>
      </c>
      <c r="K33" s="92">
        <v>0</v>
      </c>
      <c r="L33" s="92">
        <v>0</v>
      </c>
      <c r="M33" s="32"/>
    </row>
    <row r="34" spans="1:13" ht="15" customHeight="1">
      <c r="A34" s="32"/>
      <c r="B34" s="90" t="s">
        <v>148</v>
      </c>
      <c r="C34" s="90" t="s">
        <v>149</v>
      </c>
      <c r="D34" s="90" t="s">
        <v>115</v>
      </c>
      <c r="E34" s="90" t="s">
        <v>151</v>
      </c>
      <c r="F34" s="91" t="s">
        <v>116</v>
      </c>
      <c r="G34" s="92">
        <v>0</v>
      </c>
      <c r="H34" s="92">
        <v>865449.18</v>
      </c>
      <c r="I34" s="92">
        <v>20659935.670000002</v>
      </c>
      <c r="J34" s="92">
        <v>21645071.109999999</v>
      </c>
      <c r="K34" s="92">
        <v>0</v>
      </c>
      <c r="L34" s="92">
        <v>1850584.62</v>
      </c>
      <c r="M34" s="32"/>
    </row>
    <row r="35" spans="1:13" ht="15" customHeight="1">
      <c r="A35" s="32"/>
      <c r="B35" s="90" t="s">
        <v>148</v>
      </c>
      <c r="C35" s="90" t="s">
        <v>149</v>
      </c>
      <c r="D35" s="90" t="s">
        <v>78</v>
      </c>
      <c r="E35" s="90" t="s">
        <v>151</v>
      </c>
      <c r="F35" s="91" t="s">
        <v>53</v>
      </c>
      <c r="G35" s="92">
        <v>0</v>
      </c>
      <c r="H35" s="92">
        <v>0</v>
      </c>
      <c r="I35" s="92">
        <v>0</v>
      </c>
      <c r="J35" s="92">
        <v>245496942.06999999</v>
      </c>
      <c r="K35" s="92">
        <v>0</v>
      </c>
      <c r="L35" s="92">
        <v>245496942.06999999</v>
      </c>
      <c r="M35" s="32"/>
    </row>
    <row r="36" spans="1:13" ht="15" customHeight="1">
      <c r="A36" s="32"/>
      <c r="B36" s="90" t="s">
        <v>148</v>
      </c>
      <c r="C36" s="90" t="s">
        <v>149</v>
      </c>
      <c r="D36" s="90" t="s">
        <v>54</v>
      </c>
      <c r="E36" s="90" t="s">
        <v>151</v>
      </c>
      <c r="F36" s="91" t="s">
        <v>55</v>
      </c>
      <c r="G36" s="92">
        <v>0</v>
      </c>
      <c r="H36" s="92">
        <v>165124911.97</v>
      </c>
      <c r="I36" s="92">
        <v>165124911.97</v>
      </c>
      <c r="J36" s="92">
        <v>0</v>
      </c>
      <c r="K36" s="92">
        <v>0</v>
      </c>
      <c r="L36" s="92">
        <v>0</v>
      </c>
      <c r="M36" s="32"/>
    </row>
    <row r="37" spans="1:13" ht="15" customHeight="1">
      <c r="A37" s="32"/>
      <c r="B37" s="90" t="s">
        <v>148</v>
      </c>
      <c r="C37" s="90" t="s">
        <v>149</v>
      </c>
      <c r="D37" s="90" t="s">
        <v>117</v>
      </c>
      <c r="E37" s="90" t="s">
        <v>151</v>
      </c>
      <c r="F37" s="91" t="s">
        <v>66</v>
      </c>
      <c r="G37" s="92">
        <v>0</v>
      </c>
      <c r="H37" s="92">
        <v>631736649.57000005</v>
      </c>
      <c r="I37" s="92">
        <v>0</v>
      </c>
      <c r="J37" s="92">
        <v>165230349.97</v>
      </c>
      <c r="K37" s="92">
        <v>0</v>
      </c>
      <c r="L37" s="92">
        <v>796966999.53999996</v>
      </c>
      <c r="M37" s="32"/>
    </row>
    <row r="38" spans="1:13" ht="15" customHeight="1">
      <c r="A38" s="32"/>
      <c r="B38" s="90" t="s">
        <v>148</v>
      </c>
      <c r="C38" s="90" t="s">
        <v>149</v>
      </c>
      <c r="D38" s="90" t="s">
        <v>166</v>
      </c>
      <c r="E38" s="90" t="s">
        <v>151</v>
      </c>
      <c r="F38" s="91" t="s">
        <v>167</v>
      </c>
      <c r="G38" s="92">
        <v>0</v>
      </c>
      <c r="H38" s="92">
        <v>155158941.78999999</v>
      </c>
      <c r="I38" s="92">
        <v>0</v>
      </c>
      <c r="J38" s="92">
        <v>0</v>
      </c>
      <c r="K38" s="92">
        <v>0</v>
      </c>
      <c r="L38" s="92">
        <v>155158941.78999999</v>
      </c>
      <c r="M38" s="32"/>
    </row>
    <row r="39" spans="1:13" ht="15" customHeight="1">
      <c r="A39" s="32"/>
      <c r="B39" s="90" t="s">
        <v>148</v>
      </c>
      <c r="C39" s="90" t="s">
        <v>149</v>
      </c>
      <c r="D39" s="90" t="s">
        <v>118</v>
      </c>
      <c r="E39" s="90" t="s">
        <v>151</v>
      </c>
      <c r="F39" s="91" t="s">
        <v>68</v>
      </c>
      <c r="G39" s="92">
        <v>0</v>
      </c>
      <c r="H39" s="92">
        <v>-123030.69</v>
      </c>
      <c r="I39" s="92">
        <v>0</v>
      </c>
      <c r="J39" s="92">
        <v>0</v>
      </c>
      <c r="K39" s="92">
        <v>0</v>
      </c>
      <c r="L39" s="92">
        <v>-123030.69</v>
      </c>
      <c r="M39" s="32"/>
    </row>
    <row r="40" spans="1:13" ht="15" customHeight="1">
      <c r="A40" s="32"/>
      <c r="B40" s="90" t="s">
        <v>148</v>
      </c>
      <c r="C40" s="90" t="s">
        <v>149</v>
      </c>
      <c r="D40" s="90" t="s">
        <v>119</v>
      </c>
      <c r="E40" s="90" t="s">
        <v>151</v>
      </c>
      <c r="F40" s="91" t="s">
        <v>79</v>
      </c>
      <c r="G40" s="92">
        <v>0</v>
      </c>
      <c r="H40" s="92">
        <v>0</v>
      </c>
      <c r="I40" s="92">
        <v>0</v>
      </c>
      <c r="J40" s="92">
        <v>19924635.59</v>
      </c>
      <c r="K40" s="92">
        <v>0</v>
      </c>
      <c r="L40" s="92">
        <v>19924635.59</v>
      </c>
      <c r="M40" s="32"/>
    </row>
    <row r="41" spans="1:13" ht="15" customHeight="1">
      <c r="A41" s="32"/>
      <c r="B41" s="90" t="s">
        <v>148</v>
      </c>
      <c r="C41" s="90" t="s">
        <v>149</v>
      </c>
      <c r="D41" s="90" t="s">
        <v>22</v>
      </c>
      <c r="E41" s="90" t="s">
        <v>150</v>
      </c>
      <c r="F41" s="91" t="s">
        <v>23</v>
      </c>
      <c r="G41" s="92">
        <v>0</v>
      </c>
      <c r="H41" s="92">
        <v>0</v>
      </c>
      <c r="I41" s="92">
        <v>30137228.850000001</v>
      </c>
      <c r="J41" s="92">
        <v>2016.83</v>
      </c>
      <c r="K41" s="92">
        <v>30135212.02</v>
      </c>
      <c r="L41" s="92">
        <v>0</v>
      </c>
      <c r="M41" s="32"/>
    </row>
    <row r="42" spans="1:13" ht="15" customHeight="1">
      <c r="A42" s="32"/>
      <c r="B42" s="90" t="s">
        <v>148</v>
      </c>
      <c r="C42" s="90" t="s">
        <v>149</v>
      </c>
      <c r="D42" s="90" t="s">
        <v>24</v>
      </c>
      <c r="E42" s="90" t="s">
        <v>150</v>
      </c>
      <c r="F42" s="91" t="s">
        <v>25</v>
      </c>
      <c r="G42" s="92">
        <v>0</v>
      </c>
      <c r="H42" s="92">
        <v>0</v>
      </c>
      <c r="I42" s="92">
        <v>51910870.079999998</v>
      </c>
      <c r="J42" s="92">
        <v>16227.38</v>
      </c>
      <c r="K42" s="92">
        <v>51894642.700000003</v>
      </c>
      <c r="L42" s="92">
        <v>0</v>
      </c>
      <c r="M42" s="32"/>
    </row>
    <row r="43" spans="1:13" ht="15" customHeight="1">
      <c r="A43" s="32"/>
      <c r="B43" s="90" t="s">
        <v>148</v>
      </c>
      <c r="C43" s="90" t="s">
        <v>149</v>
      </c>
      <c r="D43" s="90" t="s">
        <v>26</v>
      </c>
      <c r="E43" s="90" t="s">
        <v>150</v>
      </c>
      <c r="F43" s="91" t="s">
        <v>27</v>
      </c>
      <c r="G43" s="92">
        <v>0</v>
      </c>
      <c r="H43" s="92">
        <v>0</v>
      </c>
      <c r="I43" s="92">
        <v>704426.96</v>
      </c>
      <c r="J43" s="92">
        <v>0</v>
      </c>
      <c r="K43" s="92">
        <v>704426.96</v>
      </c>
      <c r="L43" s="92">
        <v>0</v>
      </c>
      <c r="M43" s="32"/>
    </row>
    <row r="44" spans="1:13" ht="15" customHeight="1">
      <c r="A44" s="32"/>
      <c r="B44" s="90" t="s">
        <v>148</v>
      </c>
      <c r="C44" s="90" t="s">
        <v>149</v>
      </c>
      <c r="D44" s="90" t="s">
        <v>28</v>
      </c>
      <c r="E44" s="90" t="s">
        <v>150</v>
      </c>
      <c r="F44" s="91" t="s">
        <v>29</v>
      </c>
      <c r="G44" s="92">
        <v>0</v>
      </c>
      <c r="H44" s="92">
        <v>0</v>
      </c>
      <c r="I44" s="92">
        <v>8689039.0899999999</v>
      </c>
      <c r="J44" s="92">
        <v>0</v>
      </c>
      <c r="K44" s="92">
        <v>8689039.0899999999</v>
      </c>
      <c r="L44" s="92">
        <v>0</v>
      </c>
      <c r="M44" s="32"/>
    </row>
    <row r="45" spans="1:13" ht="15" customHeight="1">
      <c r="A45" s="32"/>
      <c r="B45" s="90" t="s">
        <v>148</v>
      </c>
      <c r="C45" s="90" t="s">
        <v>149</v>
      </c>
      <c r="D45" s="90" t="s">
        <v>30</v>
      </c>
      <c r="E45" s="90" t="s">
        <v>150</v>
      </c>
      <c r="F45" s="91" t="s">
        <v>31</v>
      </c>
      <c r="G45" s="92">
        <v>0</v>
      </c>
      <c r="H45" s="92">
        <v>0</v>
      </c>
      <c r="I45" s="92">
        <v>120261289.05</v>
      </c>
      <c r="J45" s="92">
        <v>7527.48</v>
      </c>
      <c r="K45" s="92">
        <v>120253761.56999999</v>
      </c>
      <c r="L45" s="92">
        <v>0</v>
      </c>
      <c r="M45" s="32"/>
    </row>
    <row r="46" spans="1:13" ht="15" customHeight="1">
      <c r="A46" s="32"/>
      <c r="B46" s="90" t="s">
        <v>148</v>
      </c>
      <c r="C46" s="90" t="s">
        <v>149</v>
      </c>
      <c r="D46" s="90" t="s">
        <v>32</v>
      </c>
      <c r="E46" s="90" t="s">
        <v>150</v>
      </c>
      <c r="F46" s="91" t="s">
        <v>73</v>
      </c>
      <c r="G46" s="92">
        <v>0</v>
      </c>
      <c r="H46" s="92">
        <v>0</v>
      </c>
      <c r="I46" s="92">
        <v>302244.59999999998</v>
      </c>
      <c r="J46" s="92">
        <v>17052</v>
      </c>
      <c r="K46" s="92">
        <v>285192.59999999998</v>
      </c>
      <c r="L46" s="92">
        <v>0</v>
      </c>
      <c r="M46" s="32"/>
    </row>
    <row r="47" spans="1:13" ht="15" customHeight="1">
      <c r="A47" s="32"/>
      <c r="B47" s="90" t="s">
        <v>148</v>
      </c>
      <c r="C47" s="90" t="s">
        <v>149</v>
      </c>
      <c r="D47" s="90" t="s">
        <v>33</v>
      </c>
      <c r="E47" s="90" t="s">
        <v>150</v>
      </c>
      <c r="F47" s="91" t="s">
        <v>34</v>
      </c>
      <c r="G47" s="92">
        <v>0</v>
      </c>
      <c r="H47" s="92">
        <v>0</v>
      </c>
      <c r="I47" s="92">
        <v>80157.61</v>
      </c>
      <c r="J47" s="92">
        <v>15428</v>
      </c>
      <c r="K47" s="92">
        <v>64729.61</v>
      </c>
      <c r="L47" s="92">
        <v>0</v>
      </c>
      <c r="M47" s="32"/>
    </row>
    <row r="48" spans="1:13" ht="15" customHeight="1">
      <c r="A48" s="32"/>
      <c r="B48" s="90" t="s">
        <v>148</v>
      </c>
      <c r="C48" s="90" t="s">
        <v>149</v>
      </c>
      <c r="D48" s="90" t="s">
        <v>35</v>
      </c>
      <c r="E48" s="90" t="s">
        <v>150</v>
      </c>
      <c r="F48" s="91" t="s">
        <v>36</v>
      </c>
      <c r="G48" s="92">
        <v>0</v>
      </c>
      <c r="H48" s="92">
        <v>0</v>
      </c>
      <c r="I48" s="92">
        <v>295177.11</v>
      </c>
      <c r="J48" s="92">
        <v>0</v>
      </c>
      <c r="K48" s="92">
        <v>295177.11</v>
      </c>
      <c r="L48" s="92">
        <v>0</v>
      </c>
      <c r="M48" s="32"/>
    </row>
    <row r="49" spans="1:13" ht="15" customHeight="1">
      <c r="A49" s="32"/>
      <c r="B49" s="90" t="s">
        <v>148</v>
      </c>
      <c r="C49" s="90" t="s">
        <v>149</v>
      </c>
      <c r="D49" s="90" t="s">
        <v>174</v>
      </c>
      <c r="E49" s="90" t="s">
        <v>150</v>
      </c>
      <c r="F49" s="91" t="s">
        <v>175</v>
      </c>
      <c r="G49" s="92">
        <v>0</v>
      </c>
      <c r="H49" s="92">
        <v>0</v>
      </c>
      <c r="I49" s="92">
        <v>17374.48</v>
      </c>
      <c r="J49" s="92">
        <v>0</v>
      </c>
      <c r="K49" s="92">
        <v>17374.48</v>
      </c>
      <c r="L49" s="92">
        <v>0</v>
      </c>
      <c r="M49" s="32"/>
    </row>
    <row r="50" spans="1:13" ht="15" customHeight="1">
      <c r="A50" s="32"/>
      <c r="B50" s="90" t="s">
        <v>148</v>
      </c>
      <c r="C50" s="90" t="s">
        <v>149</v>
      </c>
      <c r="D50" s="90" t="s">
        <v>37</v>
      </c>
      <c r="E50" s="90" t="s">
        <v>150</v>
      </c>
      <c r="F50" s="91" t="s">
        <v>38</v>
      </c>
      <c r="G50" s="92">
        <v>0</v>
      </c>
      <c r="H50" s="92">
        <v>0</v>
      </c>
      <c r="I50" s="92">
        <v>276921.48</v>
      </c>
      <c r="J50" s="92">
        <v>0</v>
      </c>
      <c r="K50" s="92">
        <v>276921.48</v>
      </c>
      <c r="L50" s="92">
        <v>0</v>
      </c>
      <c r="M50" s="32"/>
    </row>
    <row r="51" spans="1:13" ht="15" customHeight="1">
      <c r="A51" s="32"/>
      <c r="B51" s="90" t="s">
        <v>148</v>
      </c>
      <c r="C51" s="90" t="s">
        <v>149</v>
      </c>
      <c r="D51" s="90" t="s">
        <v>176</v>
      </c>
      <c r="E51" s="90" t="s">
        <v>150</v>
      </c>
      <c r="F51" s="91" t="s">
        <v>177</v>
      </c>
      <c r="G51" s="92">
        <v>0</v>
      </c>
      <c r="H51" s="92">
        <v>0</v>
      </c>
      <c r="I51" s="92">
        <v>7319.6</v>
      </c>
      <c r="J51" s="92">
        <v>0</v>
      </c>
      <c r="K51" s="92">
        <v>7319.6</v>
      </c>
      <c r="L51" s="92">
        <v>0</v>
      </c>
      <c r="M51" s="32"/>
    </row>
    <row r="52" spans="1:13" ht="15" customHeight="1">
      <c r="A52" s="32"/>
      <c r="B52" s="90" t="s">
        <v>148</v>
      </c>
      <c r="C52" s="90" t="s">
        <v>149</v>
      </c>
      <c r="D52" s="90" t="s">
        <v>178</v>
      </c>
      <c r="E52" s="90" t="s">
        <v>150</v>
      </c>
      <c r="F52" s="91" t="s">
        <v>179</v>
      </c>
      <c r="G52" s="92">
        <v>0</v>
      </c>
      <c r="H52" s="92">
        <v>0</v>
      </c>
      <c r="I52" s="92">
        <v>11034.6</v>
      </c>
      <c r="J52" s="92">
        <v>0</v>
      </c>
      <c r="K52" s="92">
        <v>11034.6</v>
      </c>
      <c r="L52" s="92">
        <v>0</v>
      </c>
      <c r="M52" s="32"/>
    </row>
    <row r="53" spans="1:13" ht="15" customHeight="1">
      <c r="A53" s="32"/>
      <c r="B53" s="90" t="s">
        <v>148</v>
      </c>
      <c r="C53" s="90" t="s">
        <v>149</v>
      </c>
      <c r="D53" s="90" t="s">
        <v>39</v>
      </c>
      <c r="E53" s="90" t="s">
        <v>150</v>
      </c>
      <c r="F53" s="91" t="s">
        <v>40</v>
      </c>
      <c r="G53" s="92">
        <v>0</v>
      </c>
      <c r="H53" s="92">
        <v>0</v>
      </c>
      <c r="I53" s="92">
        <v>3763355.25</v>
      </c>
      <c r="J53" s="92">
        <v>0</v>
      </c>
      <c r="K53" s="92">
        <v>3763355.25</v>
      </c>
      <c r="L53" s="92">
        <v>0</v>
      </c>
      <c r="M53" s="32"/>
    </row>
    <row r="54" spans="1:13" ht="15" customHeight="1">
      <c r="A54" s="32"/>
      <c r="B54" s="90" t="s">
        <v>148</v>
      </c>
      <c r="C54" s="90" t="s">
        <v>149</v>
      </c>
      <c r="D54" s="90" t="s">
        <v>41</v>
      </c>
      <c r="E54" s="90" t="s">
        <v>150</v>
      </c>
      <c r="F54" s="91" t="s">
        <v>42</v>
      </c>
      <c r="G54" s="92">
        <v>0</v>
      </c>
      <c r="H54" s="92">
        <v>0</v>
      </c>
      <c r="I54" s="92">
        <v>9309273.4399999995</v>
      </c>
      <c r="J54" s="92">
        <v>0</v>
      </c>
      <c r="K54" s="92">
        <v>9309273.4399999995</v>
      </c>
      <c r="L54" s="92">
        <v>0</v>
      </c>
      <c r="M54" s="32"/>
    </row>
    <row r="55" spans="1:13" ht="15" customHeight="1">
      <c r="A55" s="32"/>
      <c r="B55" s="90" t="s">
        <v>148</v>
      </c>
      <c r="C55" s="90" t="s">
        <v>149</v>
      </c>
      <c r="D55" s="90" t="s">
        <v>43</v>
      </c>
      <c r="E55" s="90" t="s">
        <v>150</v>
      </c>
      <c r="F55" s="91" t="s">
        <v>44</v>
      </c>
      <c r="G55" s="92">
        <v>0</v>
      </c>
      <c r="H55" s="92">
        <v>0</v>
      </c>
      <c r="I55" s="92">
        <v>3520232.53</v>
      </c>
      <c r="J55" s="92">
        <v>0.37</v>
      </c>
      <c r="K55" s="92">
        <v>3520232.16</v>
      </c>
      <c r="L55" s="92">
        <v>0</v>
      </c>
      <c r="M55" s="32"/>
    </row>
    <row r="56" spans="1:13" ht="15" customHeight="1">
      <c r="A56" s="32"/>
      <c r="B56" s="90" t="s">
        <v>148</v>
      </c>
      <c r="C56" s="90" t="s">
        <v>149</v>
      </c>
      <c r="D56" s="90" t="s">
        <v>45</v>
      </c>
      <c r="E56" s="90" t="s">
        <v>150</v>
      </c>
      <c r="F56" s="91" t="s">
        <v>46</v>
      </c>
      <c r="G56" s="92">
        <v>0</v>
      </c>
      <c r="H56" s="92">
        <v>0</v>
      </c>
      <c r="I56" s="92">
        <v>24960310.850000001</v>
      </c>
      <c r="J56" s="92">
        <v>0</v>
      </c>
      <c r="K56" s="92">
        <v>24960310.850000001</v>
      </c>
      <c r="L56" s="92">
        <v>0</v>
      </c>
      <c r="M56" s="32"/>
    </row>
    <row r="57" spans="1:13" ht="15" customHeight="1">
      <c r="A57" s="32"/>
      <c r="B57" s="90" t="s">
        <v>148</v>
      </c>
      <c r="C57" s="90" t="s">
        <v>149</v>
      </c>
      <c r="D57" s="90" t="s">
        <v>47</v>
      </c>
      <c r="E57" s="90" t="s">
        <v>150</v>
      </c>
      <c r="F57" s="91" t="s">
        <v>48</v>
      </c>
      <c r="G57" s="92">
        <v>0</v>
      </c>
      <c r="H57" s="92">
        <v>0</v>
      </c>
      <c r="I57" s="92">
        <v>1769371.74</v>
      </c>
      <c r="J57" s="92">
        <v>0</v>
      </c>
      <c r="K57" s="92">
        <v>1769371.74</v>
      </c>
      <c r="L57" s="92">
        <v>0</v>
      </c>
      <c r="M57" s="32"/>
    </row>
    <row r="58" spans="1:13" ht="15" customHeight="1">
      <c r="A58" s="32"/>
      <c r="B58" s="90" t="s">
        <v>148</v>
      </c>
      <c r="C58" s="90" t="s">
        <v>149</v>
      </c>
      <c r="D58" s="90" t="s">
        <v>49</v>
      </c>
      <c r="E58" s="90" t="s">
        <v>150</v>
      </c>
      <c r="F58" s="91" t="s">
        <v>50</v>
      </c>
      <c r="G58" s="92">
        <v>0</v>
      </c>
      <c r="H58" s="92">
        <v>0</v>
      </c>
      <c r="I58" s="92">
        <v>2884112.52</v>
      </c>
      <c r="J58" s="92">
        <v>0</v>
      </c>
      <c r="K58" s="92">
        <v>2884112.52</v>
      </c>
      <c r="L58" s="92">
        <v>0</v>
      </c>
      <c r="M58" s="32"/>
    </row>
    <row r="59" spans="1:13" ht="15" customHeight="1">
      <c r="A59" s="32"/>
      <c r="B59" s="90" t="s">
        <v>148</v>
      </c>
      <c r="C59" s="90" t="s">
        <v>149</v>
      </c>
      <c r="D59" s="90" t="s">
        <v>180</v>
      </c>
      <c r="E59" s="90" t="s">
        <v>150</v>
      </c>
      <c r="F59" s="91" t="s">
        <v>181</v>
      </c>
      <c r="G59" s="92">
        <v>0</v>
      </c>
      <c r="H59" s="92">
        <v>0</v>
      </c>
      <c r="I59" s="92">
        <v>178361.60000000001</v>
      </c>
      <c r="J59" s="92">
        <v>0</v>
      </c>
      <c r="K59" s="92">
        <v>178361.60000000001</v>
      </c>
      <c r="L59" s="92">
        <v>0</v>
      </c>
      <c r="M59" s="32"/>
    </row>
    <row r="60" spans="1:13" ht="15" customHeight="1">
      <c r="A60" s="32"/>
      <c r="B60" s="90" t="s">
        <v>148</v>
      </c>
      <c r="C60" s="90" t="s">
        <v>149</v>
      </c>
      <c r="D60" s="90" t="s">
        <v>51</v>
      </c>
      <c r="E60" s="90" t="s">
        <v>150</v>
      </c>
      <c r="F60" s="91" t="s">
        <v>52</v>
      </c>
      <c r="G60" s="92">
        <v>0</v>
      </c>
      <c r="H60" s="92">
        <v>0</v>
      </c>
      <c r="I60" s="92">
        <v>6200647.4000000004</v>
      </c>
      <c r="J60" s="92">
        <v>0</v>
      </c>
      <c r="K60" s="92">
        <v>6200647.4000000004</v>
      </c>
      <c r="L60" s="92">
        <v>0</v>
      </c>
      <c r="M60" s="32"/>
    </row>
    <row r="61" spans="1:13" ht="15" customHeight="1">
      <c r="A61" s="32"/>
      <c r="B61" s="90" t="s">
        <v>148</v>
      </c>
      <c r="C61" s="90" t="s">
        <v>149</v>
      </c>
      <c r="D61" s="90" t="s">
        <v>76</v>
      </c>
      <c r="E61" s="90" t="s">
        <v>150</v>
      </c>
      <c r="F61" s="91" t="s">
        <v>77</v>
      </c>
      <c r="G61" s="92">
        <v>0</v>
      </c>
      <c r="H61" s="92">
        <v>0</v>
      </c>
      <c r="I61" s="92">
        <v>51000</v>
      </c>
      <c r="J61" s="92">
        <v>0</v>
      </c>
      <c r="K61" s="92">
        <v>51000</v>
      </c>
      <c r="L61" s="92">
        <v>0</v>
      </c>
      <c r="M61" s="32"/>
    </row>
    <row r="62" spans="1:13" ht="15" customHeight="1">
      <c r="A62" s="32"/>
      <c r="B62" s="90" t="s">
        <v>148</v>
      </c>
      <c r="C62" s="90" t="s">
        <v>149</v>
      </c>
      <c r="D62" s="90" t="s">
        <v>120</v>
      </c>
      <c r="E62" s="90" t="s">
        <v>150</v>
      </c>
      <c r="F62" s="91" t="s">
        <v>121</v>
      </c>
      <c r="G62" s="92">
        <v>33203917.84</v>
      </c>
      <c r="H62" s="92">
        <v>0</v>
      </c>
      <c r="I62" s="92">
        <v>2748295.35</v>
      </c>
      <c r="J62" s="92">
        <v>6982772.4299999997</v>
      </c>
      <c r="K62" s="92">
        <v>28969440.760000002</v>
      </c>
      <c r="L62" s="92">
        <v>0</v>
      </c>
      <c r="M62" s="32"/>
    </row>
    <row r="63" spans="1:13" ht="15" customHeight="1">
      <c r="A63" s="32"/>
      <c r="B63" s="90" t="s">
        <v>148</v>
      </c>
      <c r="C63" s="90" t="s">
        <v>149</v>
      </c>
      <c r="D63" s="90" t="s">
        <v>122</v>
      </c>
      <c r="E63" s="90" t="s">
        <v>151</v>
      </c>
      <c r="F63" s="91" t="s">
        <v>70</v>
      </c>
      <c r="G63" s="92">
        <v>0</v>
      </c>
      <c r="H63" s="92">
        <v>33203917.84</v>
      </c>
      <c r="I63" s="92">
        <v>6982772.4299999997</v>
      </c>
      <c r="J63" s="92">
        <v>2748295.35</v>
      </c>
      <c r="K63" s="92">
        <v>0</v>
      </c>
      <c r="L63" s="92">
        <v>28969440.760000002</v>
      </c>
      <c r="M63" s="32"/>
    </row>
    <row r="64" spans="1:13" ht="15" customHeight="1">
      <c r="A64" s="32"/>
      <c r="B64" s="90" t="s">
        <v>148</v>
      </c>
      <c r="C64" s="90" t="s">
        <v>149</v>
      </c>
      <c r="D64" s="90" t="s">
        <v>168</v>
      </c>
      <c r="E64" s="90" t="s">
        <v>150</v>
      </c>
      <c r="F64" s="91" t="s">
        <v>169</v>
      </c>
      <c r="G64" s="92">
        <v>13487240.68</v>
      </c>
      <c r="H64" s="92">
        <v>0</v>
      </c>
      <c r="I64" s="92">
        <v>12833043.449999999</v>
      </c>
      <c r="J64" s="92">
        <v>0</v>
      </c>
      <c r="K64" s="92">
        <v>26320284.129999999</v>
      </c>
      <c r="L64" s="92">
        <v>0</v>
      </c>
      <c r="M64" s="32"/>
    </row>
    <row r="65" spans="1:12" ht="15" customHeight="1">
      <c r="B65" s="90" t="s">
        <v>148</v>
      </c>
      <c r="C65" s="90" t="s">
        <v>149</v>
      </c>
      <c r="D65" s="90" t="s">
        <v>170</v>
      </c>
      <c r="E65" s="90" t="s">
        <v>151</v>
      </c>
      <c r="F65" s="91" t="s">
        <v>171</v>
      </c>
      <c r="G65" s="92">
        <v>0</v>
      </c>
      <c r="H65" s="92">
        <v>13487240.68</v>
      </c>
      <c r="I65" s="92">
        <v>0</v>
      </c>
      <c r="J65" s="92">
        <v>12833043.449999999</v>
      </c>
      <c r="K65" s="92">
        <v>0</v>
      </c>
      <c r="L65" s="92">
        <v>26320284.129999999</v>
      </c>
    </row>
    <row r="66" spans="1:12" ht="15" customHeight="1">
      <c r="A66" s="86"/>
      <c r="B66" s="90" t="s">
        <v>148</v>
      </c>
      <c r="C66" s="90" t="s">
        <v>149</v>
      </c>
      <c r="D66" s="90" t="s">
        <v>152</v>
      </c>
      <c r="E66" s="90" t="s">
        <v>150</v>
      </c>
      <c r="F66" s="91" t="s">
        <v>153</v>
      </c>
      <c r="G66" s="92">
        <v>0</v>
      </c>
      <c r="H66" s="92">
        <v>0</v>
      </c>
      <c r="I66" s="92">
        <v>0</v>
      </c>
      <c r="J66" s="92">
        <v>5510</v>
      </c>
      <c r="K66" s="92">
        <v>-5510</v>
      </c>
      <c r="L66" s="92">
        <v>0</v>
      </c>
    </row>
    <row r="67" spans="1:12" ht="15" customHeight="1">
      <c r="A67" s="86"/>
      <c r="B67" s="90" t="s">
        <v>148</v>
      </c>
      <c r="C67" s="90" t="s">
        <v>149</v>
      </c>
      <c r="D67" s="90" t="s">
        <v>154</v>
      </c>
      <c r="E67" s="90" t="s">
        <v>151</v>
      </c>
      <c r="F67" s="91" t="s">
        <v>155</v>
      </c>
      <c r="G67" s="92">
        <v>0</v>
      </c>
      <c r="H67" s="92">
        <v>0</v>
      </c>
      <c r="I67" s="92">
        <v>5510</v>
      </c>
      <c r="J67" s="92">
        <v>0</v>
      </c>
      <c r="K67" s="92">
        <v>0</v>
      </c>
      <c r="L67" s="92">
        <v>-5510</v>
      </c>
    </row>
    <row r="68" spans="1:12" ht="15" customHeight="1">
      <c r="A68" s="86"/>
      <c r="B68" s="90" t="s">
        <v>148</v>
      </c>
      <c r="C68" s="90" t="s">
        <v>149</v>
      </c>
      <c r="D68" s="90" t="s">
        <v>123</v>
      </c>
      <c r="E68" s="90" t="s">
        <v>151</v>
      </c>
      <c r="F68" s="91" t="s">
        <v>124</v>
      </c>
      <c r="G68" s="92">
        <v>0</v>
      </c>
      <c r="H68" s="92">
        <v>0</v>
      </c>
      <c r="I68" s="92">
        <v>0</v>
      </c>
      <c r="J68" s="92">
        <v>316000179</v>
      </c>
      <c r="K68" s="92">
        <v>0</v>
      </c>
      <c r="L68" s="92">
        <v>316000179</v>
      </c>
    </row>
    <row r="69" spans="1:12" ht="15" customHeight="1">
      <c r="A69" s="86"/>
      <c r="B69" s="90" t="s">
        <v>148</v>
      </c>
      <c r="C69" s="90" t="s">
        <v>149</v>
      </c>
      <c r="D69" s="90" t="s">
        <v>125</v>
      </c>
      <c r="E69" s="90" t="s">
        <v>150</v>
      </c>
      <c r="F69" s="91" t="s">
        <v>126</v>
      </c>
      <c r="G69" s="92">
        <v>0</v>
      </c>
      <c r="H69" s="92">
        <v>0</v>
      </c>
      <c r="I69" s="92">
        <v>894762532</v>
      </c>
      <c r="J69" s="92">
        <v>844304167.22000003</v>
      </c>
      <c r="K69" s="92">
        <v>50458364.780000001</v>
      </c>
      <c r="L69" s="92">
        <v>0</v>
      </c>
    </row>
    <row r="70" spans="1:12" ht="15" customHeight="1">
      <c r="A70" s="86"/>
      <c r="B70" s="90" t="s">
        <v>148</v>
      </c>
      <c r="C70" s="90" t="s">
        <v>149</v>
      </c>
      <c r="D70" s="90" t="s">
        <v>156</v>
      </c>
      <c r="E70" s="90" t="s">
        <v>151</v>
      </c>
      <c r="F70" s="91" t="s">
        <v>157</v>
      </c>
      <c r="G70" s="92">
        <v>0</v>
      </c>
      <c r="H70" s="92">
        <v>0</v>
      </c>
      <c r="I70" s="92">
        <v>0</v>
      </c>
      <c r="J70" s="92">
        <v>54537648.189999998</v>
      </c>
      <c r="K70" s="92">
        <v>0</v>
      </c>
      <c r="L70" s="92">
        <v>54537648.189999998</v>
      </c>
    </row>
    <row r="71" spans="1:12" ht="15" customHeight="1">
      <c r="A71" s="86"/>
      <c r="B71" s="90" t="s">
        <v>148</v>
      </c>
      <c r="C71" s="90" t="s">
        <v>149</v>
      </c>
      <c r="D71" s="90" t="s">
        <v>183</v>
      </c>
      <c r="E71" s="90" t="s">
        <v>150</v>
      </c>
      <c r="F71" s="91" t="s">
        <v>184</v>
      </c>
      <c r="G71" s="92">
        <v>0</v>
      </c>
      <c r="H71" s="92">
        <v>0</v>
      </c>
      <c r="I71" s="92">
        <v>1267373.55</v>
      </c>
      <c r="J71" s="92">
        <v>0</v>
      </c>
      <c r="K71" s="92">
        <v>1267373.55</v>
      </c>
      <c r="L71" s="92">
        <v>0</v>
      </c>
    </row>
    <row r="72" spans="1:12" ht="15" customHeight="1">
      <c r="A72" s="86"/>
      <c r="B72" s="90" t="s">
        <v>148</v>
      </c>
      <c r="C72" s="90" t="s">
        <v>149</v>
      </c>
      <c r="D72" s="90" t="s">
        <v>127</v>
      </c>
      <c r="E72" s="90" t="s">
        <v>151</v>
      </c>
      <c r="F72" s="91" t="s">
        <v>128</v>
      </c>
      <c r="G72" s="92">
        <v>0</v>
      </c>
      <c r="H72" s="92">
        <v>0</v>
      </c>
      <c r="I72" s="92">
        <v>0</v>
      </c>
      <c r="J72" s="92">
        <v>319971250.41000003</v>
      </c>
      <c r="K72" s="92">
        <v>0</v>
      </c>
      <c r="L72" s="92">
        <v>319971250.41000003</v>
      </c>
    </row>
    <row r="73" spans="1:12" ht="15" customHeight="1">
      <c r="A73" s="86"/>
      <c r="B73" s="90" t="s">
        <v>148</v>
      </c>
      <c r="C73" s="90" t="s">
        <v>149</v>
      </c>
      <c r="D73" s="90" t="s">
        <v>129</v>
      </c>
      <c r="E73" s="90" t="s">
        <v>150</v>
      </c>
      <c r="F73" s="91" t="s">
        <v>130</v>
      </c>
      <c r="G73" s="92">
        <v>0</v>
      </c>
      <c r="H73" s="92">
        <v>0</v>
      </c>
      <c r="I73" s="92">
        <v>316139500.91000003</v>
      </c>
      <c r="J73" s="92">
        <v>0</v>
      </c>
      <c r="K73" s="92">
        <v>316139500.91000003</v>
      </c>
      <c r="L73" s="92">
        <v>0</v>
      </c>
    </row>
    <row r="74" spans="1:12" ht="15" customHeight="1">
      <c r="A74" s="86"/>
      <c r="B74" s="90" t="s">
        <v>148</v>
      </c>
      <c r="C74" s="90" t="s">
        <v>149</v>
      </c>
      <c r="D74" s="90" t="s">
        <v>131</v>
      </c>
      <c r="E74" s="90" t="s">
        <v>150</v>
      </c>
      <c r="F74" s="91" t="s">
        <v>132</v>
      </c>
      <c r="G74" s="92">
        <v>0</v>
      </c>
      <c r="H74" s="92">
        <v>0</v>
      </c>
      <c r="I74" s="92">
        <v>526923064.81999999</v>
      </c>
      <c r="J74" s="92">
        <v>446344545.98000002</v>
      </c>
      <c r="K74" s="92">
        <v>80578518.840000004</v>
      </c>
      <c r="L74" s="92">
        <v>0</v>
      </c>
    </row>
    <row r="75" spans="1:12" ht="15" customHeight="1">
      <c r="A75" s="86"/>
      <c r="B75" s="90" t="s">
        <v>148</v>
      </c>
      <c r="C75" s="90" t="s">
        <v>149</v>
      </c>
      <c r="D75" s="90" t="s">
        <v>133</v>
      </c>
      <c r="E75" s="90" t="s">
        <v>150</v>
      </c>
      <c r="F75" s="91" t="s">
        <v>134</v>
      </c>
      <c r="G75" s="92">
        <v>0</v>
      </c>
      <c r="H75" s="92">
        <v>0</v>
      </c>
      <c r="I75" s="92">
        <v>242187425.47999999</v>
      </c>
      <c r="J75" s="92">
        <v>242187425.47999999</v>
      </c>
      <c r="K75" s="92">
        <v>0</v>
      </c>
      <c r="L75" s="92">
        <v>0</v>
      </c>
    </row>
    <row r="76" spans="1:12" ht="15" customHeight="1">
      <c r="A76" s="86"/>
      <c r="B76" s="90" t="s">
        <v>148</v>
      </c>
      <c r="C76" s="90" t="s">
        <v>149</v>
      </c>
      <c r="D76" s="90" t="s">
        <v>135</v>
      </c>
      <c r="E76" s="90" t="s">
        <v>150</v>
      </c>
      <c r="F76" s="91" t="s">
        <v>136</v>
      </c>
      <c r="G76" s="92">
        <v>0</v>
      </c>
      <c r="H76" s="92">
        <v>0</v>
      </c>
      <c r="I76" s="92">
        <v>242257987.31999999</v>
      </c>
      <c r="J76" s="92">
        <v>242257987.31999999</v>
      </c>
      <c r="K76" s="92">
        <v>0</v>
      </c>
      <c r="L76" s="92">
        <v>0</v>
      </c>
    </row>
    <row r="77" spans="1:12" ht="15" customHeight="1">
      <c r="A77" s="86"/>
      <c r="B77" s="90" t="s">
        <v>148</v>
      </c>
      <c r="C77" s="90" t="s">
        <v>149</v>
      </c>
      <c r="D77" s="90" t="s">
        <v>137</v>
      </c>
      <c r="E77" s="90" t="s">
        <v>150</v>
      </c>
      <c r="F77" s="91" t="s">
        <v>138</v>
      </c>
      <c r="G77" s="92">
        <v>0</v>
      </c>
      <c r="H77" s="92">
        <v>0</v>
      </c>
      <c r="I77" s="92">
        <v>242161653.41999999</v>
      </c>
      <c r="J77" s="92">
        <v>96333.9</v>
      </c>
      <c r="K77" s="92">
        <v>242065319.52000001</v>
      </c>
      <c r="L77" s="92">
        <v>0</v>
      </c>
    </row>
    <row r="78" spans="1:12" ht="15" customHeight="1" thickBot="1">
      <c r="A78" s="86"/>
      <c r="B78" s="109" t="s">
        <v>139</v>
      </c>
      <c r="C78" s="109"/>
      <c r="D78" s="109"/>
      <c r="E78" s="109"/>
      <c r="F78" s="109"/>
      <c r="G78" s="95">
        <v>1002789368.99</v>
      </c>
      <c r="H78" s="95">
        <v>1002789368.99</v>
      </c>
      <c r="I78" s="95">
        <v>3233197679.5700006</v>
      </c>
      <c r="J78" s="95">
        <v>3233197679.5700006</v>
      </c>
      <c r="K78" s="95">
        <v>1966601312.4099996</v>
      </c>
      <c r="L78" s="95">
        <v>1966601312.4100001</v>
      </c>
    </row>
    <row r="79" spans="1:12" ht="15" customHeight="1" thickTop="1">
      <c r="A79" s="86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</row>
  </sheetData>
  <mergeCells count="16">
    <mergeCell ref="I9:J9"/>
    <mergeCell ref="K9:L9"/>
    <mergeCell ref="B78:F78"/>
    <mergeCell ref="B79:L79"/>
    <mergeCell ref="B9:B10"/>
    <mergeCell ref="C9:C10"/>
    <mergeCell ref="D9:D10"/>
    <mergeCell ref="E9:E10"/>
    <mergeCell ref="F9:F10"/>
    <mergeCell ref="G9:H9"/>
    <mergeCell ref="B7:L7"/>
    <mergeCell ref="B2:L2"/>
    <mergeCell ref="B3:L3"/>
    <mergeCell ref="B4:L4"/>
    <mergeCell ref="B5:L5"/>
    <mergeCell ref="B6:L6"/>
  </mergeCells>
  <pageMargins left="0.1388888888888889" right="0.1388888888888889" top="0.1388888888888889" bottom="0.1388888888888889" header="0.5" footer="0.5"/>
  <pageSetup pageOrder="overThenDown" orientation="landscape" horizontalDpi="300" verticalDpi="30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CA43145E6B349BCC9BDD8853E2C95" ma:contentTypeVersion="4" ma:contentTypeDescription="Crear nuevo documento." ma:contentTypeScope="" ma:versionID="dc2998da1d04d5f8e017004f87ecb9ef">
  <xsd:schema xmlns:xsd="http://www.w3.org/2001/XMLSchema" xmlns:xs="http://www.w3.org/2001/XMLSchema" xmlns:p="http://schemas.microsoft.com/office/2006/metadata/properties" xmlns:ns2="eb47b3fe-5017-468a-97cc-66a8972f2915" xmlns:ns3="2ed0566c-f3dd-4d39-95a5-1f459d3163e0" targetNamespace="http://schemas.microsoft.com/office/2006/metadata/properties" ma:root="true" ma:fieldsID="248b3373d9810d60d6abf4d9c08870c0" ns2:_="" ns3:_="">
    <xsd:import namespace="eb47b3fe-5017-468a-97cc-66a8972f2915"/>
    <xsd:import namespace="2ed0566c-f3dd-4d39-95a5-1f459d316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b3fe-5017-468a-97cc-66a8972f29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566c-f3dd-4d39-95a5-1f459d316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BA5074-CC84-4202-960E-2BB0C4811655}"/>
</file>

<file path=customXml/itemProps2.xml><?xml version="1.0" encoding="utf-8"?>
<ds:datastoreItem xmlns:ds="http://schemas.openxmlformats.org/officeDocument/2006/customXml" ds:itemID="{59700BD6-B1C9-4BFE-AB62-FE9A6185DDDF}"/>
</file>

<file path=customXml/itemProps3.xml><?xml version="1.0" encoding="utf-8"?>
<ds:datastoreItem xmlns:ds="http://schemas.openxmlformats.org/officeDocument/2006/customXml" ds:itemID="{7683A641-A8C8-4F1A-968A-A016912010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PRES_PP 3ER TRIM</vt:lpstr>
      <vt:lpstr>RESULTADO</vt:lpstr>
      <vt:lpstr>BALANCE</vt:lpstr>
      <vt:lpstr>Balanza de Comprobación 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Gomez Rojas</dc:creator>
  <cp:lastModifiedBy>Mónica Domínguez Lagunas</cp:lastModifiedBy>
  <cp:lastPrinted>2019-10-29T00:41:40Z</cp:lastPrinted>
  <dcterms:created xsi:type="dcterms:W3CDTF">2019-04-11T23:42:45Z</dcterms:created>
  <dcterms:modified xsi:type="dcterms:W3CDTF">2022-10-18T15:58:02Z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0x01010086FCA43145E6B349BCC9BDD8853E2C95</vt:lpwstr>
  </property>
</Properties>
</file>