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gob-my.sharepoint.com/personal/monica_dominguez_asea_gob_mx/Documents/Escritorio/RESPALDO 11marzo/I   N   A   I/INAI EJERCICIO (2 0 2 1)/4to.Trimestre_(2 0 2 1)/31/"/>
    </mc:Choice>
  </mc:AlternateContent>
  <xr:revisionPtr revIDLastSave="119" documentId="13_ncr:1_{DD464EE9-1FF9-4F03-924E-804A9A33DD7E}" xr6:coauthVersionLast="47" xr6:coauthVersionMax="47" xr10:uidLastSave="{6D34537F-8324-49A1-A9B7-5E1089B4B810}"/>
  <bookViews>
    <workbookView xWindow="-108" yWindow="-108" windowWidth="23256" windowHeight="12576" xr2:uid="{00000000-000D-0000-FFFF-FFFF00000000}"/>
  </bookViews>
  <sheets>
    <sheet name="PRES_PP 4TO TRIMESTRE" sheetId="1" r:id="rId1"/>
    <sheet name="RESULTADO" sheetId="15" r:id="rId2"/>
    <sheet name="BALANCE" sheetId="16" r:id="rId3"/>
    <sheet name="Balanza de Comprobación Ram" sheetId="1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6" l="1"/>
  <c r="G46" i="16"/>
  <c r="G47" i="16" s="1"/>
  <c r="D46" i="16"/>
  <c r="G32" i="16"/>
  <c r="D32" i="16"/>
  <c r="D37" i="15"/>
  <c r="D39" i="15" s="1"/>
  <c r="D13" i="1" l="1"/>
  <c r="E13" i="1"/>
  <c r="F13" i="1"/>
  <c r="G13" i="1"/>
  <c r="H13" i="1"/>
  <c r="I13" i="1"/>
  <c r="J13" i="1"/>
  <c r="K13" i="1"/>
  <c r="C13" i="1"/>
  <c r="D12" i="1"/>
  <c r="E12" i="1"/>
  <c r="F12" i="1"/>
  <c r="G12" i="1"/>
  <c r="H12" i="1"/>
  <c r="I12" i="1"/>
  <c r="J12" i="1"/>
  <c r="C12" i="1"/>
  <c r="D11" i="1"/>
  <c r="E11" i="1"/>
  <c r="F11" i="1"/>
  <c r="G11" i="1"/>
  <c r="H11" i="1"/>
  <c r="I11" i="1"/>
  <c r="J11" i="1"/>
  <c r="K11" i="1"/>
  <c r="C11" i="1"/>
  <c r="I10" i="1" l="1"/>
  <c r="J10" i="1"/>
  <c r="H10" i="1" l="1"/>
  <c r="F10" i="1"/>
  <c r="G10" i="1"/>
  <c r="K29" i="1" l="1"/>
  <c r="K12" i="1" s="1"/>
  <c r="K10" i="1" l="1"/>
  <c r="C10" i="1" l="1"/>
  <c r="D10" i="1" l="1"/>
  <c r="E10" i="1"/>
</calcChain>
</file>

<file path=xl/sharedStrings.xml><?xml version="1.0" encoding="utf-8"?>
<sst xmlns="http://schemas.openxmlformats.org/spreadsheetml/2006/main" count="516" uniqueCount="202">
  <si>
    <t>AGENCIA NACIONAL DE SEGURIDAD INDUSTRIAL Y DE PROTECCIÓN AL MEDIO AMBIENTE DEL SECTOR HIDROCARBUROS</t>
  </si>
  <si>
    <t>INFORME TRIMESTRAL PROGRAMÁTICO</t>
  </si>
  <si>
    <t xml:space="preserve"> ESTADO DEL EJERCICIO POR PROGRAMA PRESUPUESTARIO</t>
  </si>
  <si>
    <t>4TO.TRIMESTRE 2021 (OCTUBRE-DICIEMBRE 2021)</t>
  </si>
  <si>
    <t>CIFRAS EN PESOS</t>
  </si>
  <si>
    <t>Capítulo de gasto</t>
  </si>
  <si>
    <t>Programa Presupuestario</t>
  </si>
  <si>
    <t>APROBADO</t>
  </si>
  <si>
    <t>MODIFICADO</t>
  </si>
  <si>
    <t>COMPROMETIDO</t>
  </si>
  <si>
    <t>PRE-COMPROMETIDO</t>
  </si>
  <si>
    <t>EJERCIDO</t>
  </si>
  <si>
    <t>DEVENGADO</t>
  </si>
  <si>
    <t>EJERCIDO 
EN TRÁMITE</t>
  </si>
  <si>
    <t>REDUCCIONES
EN TRÁMITE</t>
  </si>
  <si>
    <t>DISPONIBLE</t>
  </si>
  <si>
    <t>Total General</t>
  </si>
  <si>
    <t>Total</t>
  </si>
  <si>
    <t>G031 Regulación, Gestión, y Supervisión del Sector Hidrocarburos</t>
  </si>
  <si>
    <t>M001 Actividades de Apoyo Administrativo</t>
  </si>
  <si>
    <t>P002 Planeación, Dirección y Evaluación Ambiental</t>
  </si>
  <si>
    <t>1000 Servicios Personales</t>
  </si>
  <si>
    <t>2000 Materiales y suministros</t>
  </si>
  <si>
    <t>3000 Servicios generales</t>
  </si>
  <si>
    <t>4000 Transferencias y subsidios</t>
  </si>
  <si>
    <t>5000 Bienes muebles e inmuebles</t>
  </si>
  <si>
    <t>7000 Inv.Fin. y otras provisiones</t>
  </si>
  <si>
    <t>Resultados del Ejercicio (Ahorro/ Desahorro)</t>
  </si>
  <si>
    <t>DICIEMBRE 2021 (cifras preliminares)</t>
  </si>
  <si>
    <t>No. Cta.</t>
  </si>
  <si>
    <t>Concepto</t>
  </si>
  <si>
    <t>Importe</t>
  </si>
  <si>
    <t>51111</t>
  </si>
  <si>
    <t>Remuneraciones al Personal de Carácter Permanente</t>
  </si>
  <si>
    <t>51121</t>
  </si>
  <si>
    <t>Remuneraciones al Personal de Carácter Transitorio</t>
  </si>
  <si>
    <t>51131</t>
  </si>
  <si>
    <t>Remuneraciones Adicionales y Especiales</t>
  </si>
  <si>
    <t>51141</t>
  </si>
  <si>
    <t>Seguridad Social</t>
  </si>
  <si>
    <t>51151</t>
  </si>
  <si>
    <t>Otras Prestaciones Sociales y Económicas</t>
  </si>
  <si>
    <t>51211</t>
  </si>
  <si>
    <t xml:space="preserve">Materiales de Administración, Emisión de Documentos y Artículos </t>
  </si>
  <si>
    <t>51221</t>
  </si>
  <si>
    <t>Alimentos y Utensilios</t>
  </si>
  <si>
    <t>51241</t>
  </si>
  <si>
    <t>Materiales y Artículos de Construcción y de Reparación</t>
  </si>
  <si>
    <t>51251</t>
  </si>
  <si>
    <t>Productos Químicos, Farmacéuticos y de Laboratorio</t>
  </si>
  <si>
    <t>51261</t>
  </si>
  <si>
    <t>Combustibles, Lubricantes y Aditivos</t>
  </si>
  <si>
    <t>51271</t>
  </si>
  <si>
    <t>Vestuario, Blancos, Prendas de Protección y Artículos Deportivos</t>
  </si>
  <si>
    <t>51291</t>
  </si>
  <si>
    <t>Herramientas, Refacciones y Accesorios Menores</t>
  </si>
  <si>
    <t>51311</t>
  </si>
  <si>
    <t>Servicios Básicos</t>
  </si>
  <si>
    <t>51321</t>
  </si>
  <si>
    <t>Servicios de Arrendamiento</t>
  </si>
  <si>
    <t>51331</t>
  </si>
  <si>
    <t>Servicios Profesionales, Científicos y Técnicos y Otros Servicios</t>
  </si>
  <si>
    <t>51341</t>
  </si>
  <si>
    <t>Servicios Financieros, Bancarios y Comerciales</t>
  </si>
  <si>
    <t>51351</t>
  </si>
  <si>
    <t>Servicios de Instalación, Reparación, Mantenimiento y Conservación</t>
  </si>
  <si>
    <t>51361</t>
  </si>
  <si>
    <t>Servicios de Comunicación Social y Publicidad</t>
  </si>
  <si>
    <t>51371</t>
  </si>
  <si>
    <t>Servicios de Traslado y Viáticos</t>
  </si>
  <si>
    <t>51381</t>
  </si>
  <si>
    <t>Servicios Oficiales</t>
  </si>
  <si>
    <t>51391</t>
  </si>
  <si>
    <t>Otros Servicios Generales</t>
  </si>
  <si>
    <t>52411</t>
  </si>
  <si>
    <t>Ayudas Sociales a Personas</t>
  </si>
  <si>
    <t>Cuentas por Liquidar</t>
  </si>
  <si>
    <t>32111</t>
  </si>
  <si>
    <t>Fuente de Información.- Balanza de Comprobación al 31 de Diciembre de 2021 SICOP  PRELIMINAR</t>
  </si>
  <si>
    <t xml:space="preserve">    Balance General al 31 de Diciembre de 2021 (Cifras preliminares)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</si>
  <si>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ACTIVO CIRCULANTE</t>
  </si>
  <si>
    <t>PASIVO CIRCULANTE</t>
  </si>
  <si>
    <t>Bancos Moneda Nacional</t>
  </si>
  <si>
    <t>Servicios Personales por Pagar a CP</t>
  </si>
  <si>
    <t>Otros Efectivos y Equivalentes</t>
  </si>
  <si>
    <t>Proveedores por Pagar a CP</t>
  </si>
  <si>
    <t>Deudores Diversos a CP</t>
  </si>
  <si>
    <t>Transferencias Otorgadas por Pagar a CP</t>
  </si>
  <si>
    <t>Deudores por Fondos Rotatorios a CP</t>
  </si>
  <si>
    <t>Retenciones y Contribuciones por Pagar a CP</t>
  </si>
  <si>
    <t>Fondos Rotatorios por Pagar a CP</t>
  </si>
  <si>
    <t>Ministraciones de Fondos por Pagar a CP</t>
  </si>
  <si>
    <t>ACTIVO NO CIRCULANTE</t>
  </si>
  <si>
    <t>HACIENDA PUBLICA/PATRIMONIO GENERADO</t>
  </si>
  <si>
    <t>Fideicomisos, Mandatos y Contratos Análogos del Poder Ejecutivo</t>
  </si>
  <si>
    <t>Resultados Acumulados de Ejercicios Anteriores</t>
  </si>
  <si>
    <t>Edificios no Habitacionales</t>
  </si>
  <si>
    <t>Resultado del Ejercicio</t>
  </si>
  <si>
    <t>Muebles de Oficina y Estantería</t>
  </si>
  <si>
    <t>Cambios por Errores Contables</t>
  </si>
  <si>
    <t>Otros Mobiliarios y Equipos de Administración</t>
  </si>
  <si>
    <t xml:space="preserve">Rendimientos Generados por Recursos en Administración de </t>
  </si>
  <si>
    <t>Equipos y Aparatos Audiovisuales</t>
  </si>
  <si>
    <t>Equipo de Comunicación y Telecomunicación</t>
  </si>
  <si>
    <t>Herramientas y Máquinas-Herramientas</t>
  </si>
  <si>
    <t>Otros Equipos</t>
  </si>
  <si>
    <r>
      <rPr>
        <sz val="8"/>
        <color indexed="8"/>
        <rFont val="Montserrat"/>
      </rPr>
      <t>SISTEMA DE CONTABILIDAD GUBERNAMENTAL</t>
    </r>
  </si>
  <si>
    <r>
      <rPr>
        <sz val="8"/>
        <color indexed="8"/>
        <rFont val="Montserrat"/>
      </rPr>
      <t>BALANZA DE COMPROBACIÓN</t>
    </r>
  </si>
  <si>
    <r>
      <rPr>
        <sz val="8"/>
        <color indexed="8"/>
        <rFont val="Montserrat"/>
      </rPr>
      <t>SUBCUENTA</t>
    </r>
  </si>
  <si>
    <r>
      <rPr>
        <sz val="8"/>
        <color indexed="8"/>
        <rFont val="Montserrat"/>
      </rPr>
      <t>CIFRAS EN PESOS Y CENTAVOS</t>
    </r>
  </si>
  <si>
    <t>MES: Del 01/01/2021 al 31/12/2021 PRELIMINAR</t>
  </si>
  <si>
    <r>
      <rPr>
        <sz val="8"/>
        <color indexed="8"/>
        <rFont val="Montserrat"/>
      </rPr>
      <t>Ramo: Del 16 al 16  Unidad: Del G00 al G00</t>
    </r>
  </si>
  <si>
    <t>RAMO</t>
  </si>
  <si>
    <t>UNIDAD</t>
  </si>
  <si>
    <t>SUBCUENTA</t>
  </si>
  <si>
    <t>NATURALEZA</t>
  </si>
  <si>
    <t>DESCRIPCIÓN</t>
  </si>
  <si>
    <t>SALDOS INICIALES</t>
  </si>
  <si>
    <t>MOVIMIENTOS</t>
  </si>
  <si>
    <t>SALDOS FINALES</t>
  </si>
  <si>
    <t>DEUDOR</t>
  </si>
  <si>
    <t>ACREEDOR</t>
  </si>
  <si>
    <t>DEBE</t>
  </si>
  <si>
    <t>HABER</t>
  </si>
  <si>
    <t>16</t>
  </si>
  <si>
    <t>G00</t>
  </si>
  <si>
    <t>11131</t>
  </si>
  <si>
    <t>D</t>
  </si>
  <si>
    <t>11191</t>
  </si>
  <si>
    <t>11231</t>
  </si>
  <si>
    <t>11251</t>
  </si>
  <si>
    <t>11294</t>
  </si>
  <si>
    <t>Reintegros por Disponibilidades de Brechas a CP</t>
  </si>
  <si>
    <t>11393</t>
  </si>
  <si>
    <t>Reintegros de Años Anteriores Pendiente de Afectar Activo o Gasto</t>
  </si>
  <si>
    <t>11511</t>
  </si>
  <si>
    <t>11512</t>
  </si>
  <si>
    <t>11513</t>
  </si>
  <si>
    <t>11514</t>
  </si>
  <si>
    <t>11516</t>
  </si>
  <si>
    <t>11518</t>
  </si>
  <si>
    <t>Herramientas, Refacciones y Accesorios Menores para Consumo</t>
  </si>
  <si>
    <t>12131</t>
  </si>
  <si>
    <t>12331</t>
  </si>
  <si>
    <t>12398</t>
  </si>
  <si>
    <t>Inmuebles cedidos entre Unidades Responsables</t>
  </si>
  <si>
    <t>12411</t>
  </si>
  <si>
    <t>12419</t>
  </si>
  <si>
    <t>12421</t>
  </si>
  <si>
    <t>12465</t>
  </si>
  <si>
    <t>12467</t>
  </si>
  <si>
    <t>12469</t>
  </si>
  <si>
    <t>21111</t>
  </si>
  <si>
    <t>A</t>
  </si>
  <si>
    <t>21121</t>
  </si>
  <si>
    <t>21151</t>
  </si>
  <si>
    <t>21152</t>
  </si>
  <si>
    <t>Transferencias a Fideicomisos, Mandatos y Contratos Análogos a CP</t>
  </si>
  <si>
    <t>21171</t>
  </si>
  <si>
    <t>21191</t>
  </si>
  <si>
    <t>21192</t>
  </si>
  <si>
    <t>21196</t>
  </si>
  <si>
    <t>Adeudos de Ejercicios Fiscales Anteriores a CP</t>
  </si>
  <si>
    <t>21199</t>
  </si>
  <si>
    <t>Otras Cuentas por Pagar a CP</t>
  </si>
  <si>
    <t>21295</t>
  </si>
  <si>
    <t>32211</t>
  </si>
  <si>
    <t>32521</t>
  </si>
  <si>
    <t>43112</t>
  </si>
  <si>
    <t>73511</t>
  </si>
  <si>
    <t>Garantías Otorgadas para Respaldar Obligaciones No Fiscales</t>
  </si>
  <si>
    <t>73611</t>
  </si>
  <si>
    <t>Obligaciones no Fiscales Respaldadas por Garantías Otorgadas</t>
  </si>
  <si>
    <t>74111</t>
  </si>
  <si>
    <t>Demandas Judiciales en Proceso de Resolución</t>
  </si>
  <si>
    <t>74211</t>
  </si>
  <si>
    <t>Resolución de Demandas en Proceso Judicial</t>
  </si>
  <si>
    <t>77211</t>
  </si>
  <si>
    <t>Presupuesto Ejercido de Años Anteriores</t>
  </si>
  <si>
    <t>77221</t>
  </si>
  <si>
    <t>Rectificaciones al Ejercicio del Presupuesto de Años Anteriores</t>
  </si>
  <si>
    <t>82111</t>
  </si>
  <si>
    <t>Presupuesto de Egresos Aprobado</t>
  </si>
  <si>
    <t>82211</t>
  </si>
  <si>
    <t>Presupuesto de Egresos por Ejercer</t>
  </si>
  <si>
    <t>82311</t>
  </si>
  <si>
    <t>Ampliaciones Presupuestarias</t>
  </si>
  <si>
    <t>82312</t>
  </si>
  <si>
    <t>Reducciones Presupuestarias</t>
  </si>
  <si>
    <t>82313</t>
  </si>
  <si>
    <t>Ampliaciones Compensadas</t>
  </si>
  <si>
    <t>82314</t>
  </si>
  <si>
    <t>Reducciones Compensadas</t>
  </si>
  <si>
    <t>82411</t>
  </si>
  <si>
    <t>Presupuesto de Egresos Comprometido</t>
  </si>
  <si>
    <t>82511</t>
  </si>
  <si>
    <t>Presupuesto de Egresos Devengado</t>
  </si>
  <si>
    <t>82611</t>
  </si>
  <si>
    <t>Presupuesto de Egresos Ejercido</t>
  </si>
  <si>
    <t>82711</t>
  </si>
  <si>
    <t>Presupuesto de Egresos Pagado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</si>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</sst>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 &quot;#,##0.00&quot; &quot;;&quot;-&quot;#,##0.00&quot; &quot;;&quot; -&quot;00&quot; &quot;;&quot; &quot;@&quot; &quot;"/>
    <numFmt numFmtId="165" formatCode="#,##0.00&quot; &quot;;[Red]&quot;-&quot;#,##0.00&quot; &quot;"/>
    <numFmt numFmtId="166" formatCode="#,##0.00;[Red]#,##0.00"/>
    <numFmt numFmtId="167" formatCode="_(* #,##0.00_);_(* \(#,##0.00\);_(* &quot;-&quot;??_);_(@_)"/>
    <numFmt numFmtId="168" formatCode="&quot; &quot;#,##0.00&quot;   &quot;;&quot;-&quot;#,##0.00&quot;   &quot;;&quot; -&quot;00&quot;   &quot;;&quot; &quot;@&quot; &quot;"/>
    <numFmt numFmtId="169" formatCode="#,##0.00;[Red]&quot;(&quot;#,##0.00&quot;)&quot;"/>
    <numFmt numFmtId="170" formatCode="&quot; &quot;#,##0&quot;   &quot;;&quot;-&quot;#,##0&quot;   &quot;;&quot; -   &quot;;&quot; &quot;@&quot; &quot;"/>
    <numFmt numFmtId="171" formatCode="#,##0.000000000000000;[Red]#,##0.000000000000000"/>
    <numFmt numFmtId="172" formatCode="_-#,##0.0#_-;\-#,##0.0#_-;_-* &quot;-&quot;_-;_-@_-"/>
    <numFmt numFmtId="173" formatCode="#,##0.00_ ;[Red]\-#,##0.00\ "/>
    <numFmt numFmtId="174" formatCode="_-#,##0.00_-;\-#,##0.00_-;_-* &quot;-&quot;_-;_-@_-"/>
    <numFmt numFmtId="175" formatCode="#,##0.00_ ;\-#,##0.00\ "/>
  </numFmts>
  <fonts count="37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1F4E78"/>
      <name val="Calibri"/>
      <family val="2"/>
    </font>
    <font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3"/>
      <color rgb="FFC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SansSerif"/>
      <charset val="2"/>
    </font>
    <font>
      <sz val="7"/>
      <color indexed="8"/>
      <name val="Soberana Sans"/>
      <family val="3"/>
    </font>
    <font>
      <b/>
      <sz val="12"/>
      <color indexed="8"/>
      <name val="Times New Roman"/>
      <family val="1"/>
    </font>
    <font>
      <b/>
      <i/>
      <sz val="12"/>
      <color rgb="FF000000"/>
      <name val="Calibri"/>
      <family val="2"/>
    </font>
    <font>
      <b/>
      <i/>
      <u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b/>
      <sz val="10"/>
      <name val="Arial"/>
      <family val="2"/>
    </font>
    <font>
      <b/>
      <i/>
      <sz val="10"/>
      <color rgb="FF000000"/>
      <name val="Calibri"/>
      <family val="2"/>
    </font>
    <font>
      <b/>
      <sz val="11"/>
      <color rgb="FFC00000"/>
      <name val="Calibri"/>
      <family val="2"/>
    </font>
    <font>
      <b/>
      <sz val="11"/>
      <color rgb="FF1F4E78"/>
      <name val="Calibri"/>
      <family val="2"/>
    </font>
    <font>
      <sz val="11"/>
      <color rgb="FF1F4E78"/>
      <name val="Calibri"/>
      <family val="2"/>
    </font>
    <font>
      <sz val="10"/>
      <name val="Arial"/>
      <family val="2"/>
    </font>
    <font>
      <b/>
      <sz val="8"/>
      <color indexed="8"/>
      <name val="Times New Roman"/>
      <family val="1"/>
    </font>
    <font>
      <b/>
      <sz val="12"/>
      <color indexed="8"/>
      <name val="Soberana Sans"/>
      <family val="3"/>
    </font>
    <font>
      <b/>
      <sz val="9"/>
      <color indexed="8"/>
      <name val="Calibri Light"/>
      <family val="2"/>
      <scheme val="major"/>
    </font>
    <font>
      <b/>
      <sz val="8"/>
      <color indexed="8"/>
      <name val="Arial"/>
      <family val="2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8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sz val="8"/>
      <color indexed="8"/>
      <name val="Montserrat"/>
    </font>
    <font>
      <sz val="7"/>
      <color indexed="8"/>
      <name val="Montserrat"/>
    </font>
    <font>
      <b/>
      <sz val="8"/>
      <color indexed="9"/>
      <name val="Montserrat"/>
    </font>
    <font>
      <b/>
      <sz val="7"/>
      <color indexed="8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ck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8" fillId="0" borderId="0"/>
    <xf numFmtId="0" fontId="22" fillId="0" borderId="0"/>
  </cellStyleXfs>
  <cellXfs count="126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4" fontId="1" fillId="0" borderId="0" xfId="1"/>
    <xf numFmtId="0" fontId="4" fillId="2" borderId="0" xfId="0" applyFont="1" applyFill="1" applyAlignment="1">
      <alignment vertical="center"/>
    </xf>
    <xf numFmtId="165" fontId="0" fillId="0" borderId="0" xfId="0" applyNumberFormat="1"/>
    <xf numFmtId="0" fontId="5" fillId="0" borderId="0" xfId="0" applyFont="1" applyAlignment="1">
      <alignment horizontal="right"/>
    </xf>
    <xf numFmtId="0" fontId="5" fillId="0" borderId="0" xfId="0" applyFont="1"/>
    <xf numFmtId="4" fontId="5" fillId="0" borderId="0" xfId="1" applyNumberFormat="1" applyFont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0" borderId="1" xfId="1" applyNumberFormat="1" applyFont="1" applyBorder="1"/>
    <xf numFmtId="4" fontId="0" fillId="0" borderId="0" xfId="0" applyNumberFormat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5" fontId="6" fillId="0" borderId="2" xfId="0" applyNumberFormat="1" applyFont="1" applyBorder="1" applyAlignment="1">
      <alignment vertical="center"/>
    </xf>
    <xf numFmtId="166" fontId="0" fillId="0" borderId="0" xfId="0" applyNumberFormat="1"/>
    <xf numFmtId="171" fontId="0" fillId="0" borderId="0" xfId="0" applyNumberFormat="1"/>
    <xf numFmtId="4" fontId="6" fillId="0" borderId="2" xfId="0" applyNumberFormat="1" applyFont="1" applyBorder="1" applyAlignment="1">
      <alignment vertical="center"/>
    </xf>
    <xf numFmtId="0" fontId="15" fillId="0" borderId="0" xfId="0" applyFont="1"/>
    <xf numFmtId="0" fontId="20" fillId="2" borderId="0" xfId="0" applyFont="1" applyFill="1"/>
    <xf numFmtId="0" fontId="21" fillId="2" borderId="0" xfId="0" applyFont="1" applyFill="1"/>
    <xf numFmtId="0" fontId="21" fillId="2" borderId="0" xfId="0" applyFont="1" applyFill="1" applyAlignment="1">
      <alignment vertical="center"/>
    </xf>
    <xf numFmtId="0" fontId="0" fillId="0" borderId="15" xfId="0" applyBorder="1"/>
    <xf numFmtId="4" fontId="0" fillId="0" borderId="15" xfId="0" applyNumberFormat="1" applyBorder="1"/>
    <xf numFmtId="0" fontId="4" fillId="3" borderId="0" xfId="0" applyFont="1" applyFill="1" applyAlignment="1">
      <alignment horizontal="center" vertical="justify"/>
    </xf>
    <xf numFmtId="167" fontId="7" fillId="0" borderId="0" xfId="3" applyFont="1" applyAlignment="1">
      <alignment vertical="center"/>
    </xf>
    <xf numFmtId="0" fontId="9" fillId="4" borderId="0" xfId="2" applyFont="1" applyFill="1" applyAlignment="1">
      <alignment horizontal="left" vertical="top" wrapText="1"/>
    </xf>
    <xf numFmtId="0" fontId="7" fillId="0" borderId="0" xfId="2"/>
    <xf numFmtId="0" fontId="29" fillId="4" borderId="0" xfId="2" applyFont="1" applyFill="1" applyAlignment="1">
      <alignment horizontal="left" vertical="top" wrapText="1"/>
    </xf>
    <xf numFmtId="0" fontId="31" fillId="0" borderId="0" xfId="2" applyFont="1"/>
    <xf numFmtId="0" fontId="7" fillId="0" borderId="0" xfId="2" applyAlignment="1">
      <alignment vertical="center"/>
    </xf>
    <xf numFmtId="0" fontId="17" fillId="0" borderId="0" xfId="2" applyFont="1" applyAlignment="1">
      <alignment horizontal="center" vertical="center"/>
    </xf>
    <xf numFmtId="4" fontId="7" fillId="0" borderId="0" xfId="2" applyNumberFormat="1" applyAlignment="1">
      <alignment vertical="center"/>
    </xf>
    <xf numFmtId="175" fontId="7" fillId="0" borderId="0" xfId="2" applyNumberFormat="1"/>
    <xf numFmtId="4" fontId="5" fillId="0" borderId="0" xfId="0" applyNumberFormat="1" applyFont="1"/>
    <xf numFmtId="0" fontId="5" fillId="0" borderId="1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4" fontId="5" fillId="0" borderId="17" xfId="0" applyNumberFormat="1" applyFont="1" applyBorder="1"/>
    <xf numFmtId="0" fontId="0" fillId="0" borderId="17" xfId="0" applyBorder="1"/>
    <xf numFmtId="0" fontId="0" fillId="0" borderId="19" xfId="0" applyBorder="1"/>
    <xf numFmtId="4" fontId="0" fillId="0" borderId="19" xfId="0" applyNumberFormat="1" applyBorder="1"/>
    <xf numFmtId="0" fontId="5" fillId="0" borderId="19" xfId="0" applyFont="1" applyBorder="1" applyAlignment="1">
      <alignment horizontal="left"/>
    </xf>
    <xf numFmtId="49" fontId="23" fillId="4" borderId="0" xfId="0" applyNumberFormat="1" applyFont="1" applyFill="1" applyAlignment="1">
      <alignment horizontal="center" vertical="center" wrapText="1"/>
    </xf>
    <xf numFmtId="49" fontId="24" fillId="4" borderId="0" xfId="0" applyNumberFormat="1" applyFont="1" applyFill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right" vertical="center" wrapText="1"/>
    </xf>
    <xf numFmtId="0" fontId="27" fillId="0" borderId="3" xfId="0" applyFont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left" vertical="center" wrapText="1"/>
    </xf>
    <xf numFmtId="172" fontId="30" fillId="4" borderId="3" xfId="0" applyNumberFormat="1" applyFont="1" applyFill="1" applyBorder="1" applyAlignment="1">
      <alignment vertical="center" wrapText="1"/>
    </xf>
    <xf numFmtId="0" fontId="32" fillId="4" borderId="3" xfId="0" applyFont="1" applyFill="1" applyBorder="1" applyAlignment="1">
      <alignment horizontal="right" vertical="center" wrapText="1"/>
    </xf>
    <xf numFmtId="172" fontId="32" fillId="4" borderId="3" xfId="0" applyNumberFormat="1" applyFont="1" applyFill="1" applyBorder="1" applyAlignment="1">
      <alignment horizontal="right" vertical="center" wrapText="1"/>
    </xf>
    <xf numFmtId="173" fontId="32" fillId="4" borderId="3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168" fontId="15" fillId="0" borderId="0" xfId="0" applyNumberFormat="1" applyFont="1" applyAlignment="1">
      <alignment vertical="center"/>
    </xf>
    <xf numFmtId="0" fontId="7" fillId="0" borderId="11" xfId="0" applyFont="1" applyBorder="1" applyAlignment="1">
      <alignment vertical="center"/>
    </xf>
    <xf numFmtId="0" fontId="15" fillId="2" borderId="10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15" fillId="2" borderId="0" xfId="0" applyFont="1" applyFill="1" applyAlignment="1">
      <alignment horizontal="left" vertical="center" wrapText="1"/>
    </xf>
    <xf numFmtId="4" fontId="15" fillId="0" borderId="0" xfId="0" applyNumberFormat="1" applyFont="1" applyAlignment="1">
      <alignment vertical="center"/>
    </xf>
    <xf numFmtId="0" fontId="15" fillId="2" borderId="0" xfId="0" applyFont="1" applyFill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4" fontId="14" fillId="0" borderId="11" xfId="0" applyNumberFormat="1" applyFont="1" applyBorder="1" applyAlignment="1">
      <alignment horizontal="right" vertical="center"/>
    </xf>
    <xf numFmtId="4" fontId="15" fillId="0" borderId="12" xfId="0" applyNumberFormat="1" applyFont="1" applyBorder="1" applyAlignment="1">
      <alignment horizontal="right" vertical="center"/>
    </xf>
    <xf numFmtId="4" fontId="14" fillId="0" borderId="12" xfId="0" applyNumberFormat="1" applyFont="1" applyBorder="1" applyAlignment="1">
      <alignment horizontal="right" vertical="center"/>
    </xf>
    <xf numFmtId="4" fontId="15" fillId="0" borderId="12" xfId="0" applyNumberFormat="1" applyFont="1" applyBorder="1" applyAlignment="1">
      <alignment horizontal="left" vertical="center"/>
    </xf>
    <xf numFmtId="2" fontId="15" fillId="0" borderId="12" xfId="0" applyNumberFormat="1" applyFont="1" applyBorder="1" applyAlignment="1">
      <alignment vertical="center"/>
    </xf>
    <xf numFmtId="4" fontId="14" fillId="0" borderId="13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169" fontId="15" fillId="0" borderId="0" xfId="0" applyNumberFormat="1" applyFont="1" applyAlignment="1">
      <alignment vertical="center"/>
    </xf>
    <xf numFmtId="0" fontId="16" fillId="2" borderId="0" xfId="0" applyFont="1" applyFill="1" applyAlignment="1">
      <alignment vertical="center" wrapText="1"/>
    </xf>
    <xf numFmtId="0" fontId="15" fillId="2" borderId="10" xfId="0" applyFont="1" applyFill="1" applyBorder="1" applyAlignment="1">
      <alignment horizontal="left" vertical="center" wrapText="1"/>
    </xf>
    <xf numFmtId="169" fontId="14" fillId="0" borderId="11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0" fontId="15" fillId="2" borderId="10" xfId="0" applyFont="1" applyFill="1" applyBorder="1" applyAlignment="1" applyProtection="1">
      <alignment vertical="center" wrapText="1"/>
      <protection locked="0"/>
    </xf>
    <xf numFmtId="169" fontId="15" fillId="0" borderId="12" xfId="0" applyNumberFormat="1" applyFont="1" applyBorder="1" applyAlignment="1">
      <alignment vertical="center"/>
    </xf>
    <xf numFmtId="169" fontId="14" fillId="0" borderId="13" xfId="0" applyNumberFormat="1" applyFont="1" applyBorder="1" applyAlignment="1">
      <alignment vertical="center"/>
    </xf>
    <xf numFmtId="4" fontId="14" fillId="0" borderId="9" xfId="0" applyNumberFormat="1" applyFont="1" applyBorder="1" applyAlignment="1">
      <alignment horizontal="right" vertical="center"/>
    </xf>
    <xf numFmtId="4" fontId="17" fillId="0" borderId="11" xfId="0" applyNumberFormat="1" applyFont="1" applyBorder="1" applyAlignment="1">
      <alignment vertical="center"/>
    </xf>
    <xf numFmtId="170" fontId="15" fillId="0" borderId="14" xfId="0" applyNumberFormat="1" applyFont="1" applyBorder="1" applyAlignment="1">
      <alignment horizontal="left" vertical="center" wrapText="1"/>
    </xf>
    <xf numFmtId="170" fontId="18" fillId="0" borderId="12" xfId="0" applyNumberFormat="1" applyFont="1" applyBorder="1" applyAlignment="1">
      <alignment horizontal="center" vertical="center"/>
    </xf>
    <xf numFmtId="4" fontId="14" fillId="2" borderId="12" xfId="0" applyNumberFormat="1" applyFont="1" applyFill="1" applyBorder="1" applyAlignment="1">
      <alignment horizontal="right" vertical="center" wrapText="1"/>
    </xf>
    <xf numFmtId="4" fontId="14" fillId="2" borderId="13" xfId="0" applyNumberFormat="1" applyFont="1" applyFill="1" applyBorder="1" applyAlignment="1">
      <alignment horizontal="right" vertical="center" wrapText="1"/>
    </xf>
    <xf numFmtId="170" fontId="15" fillId="0" borderId="0" xfId="0" applyNumberFormat="1" applyFont="1" applyAlignment="1">
      <alignment horizontal="center" vertical="center" wrapText="1"/>
    </xf>
    <xf numFmtId="0" fontId="0" fillId="6" borderId="0" xfId="0" applyFill="1"/>
    <xf numFmtId="0" fontId="9" fillId="4" borderId="0" xfId="0" applyFont="1" applyFill="1" applyAlignment="1">
      <alignment vertical="top" wrapText="1"/>
    </xf>
    <xf numFmtId="0" fontId="33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left" vertical="top" wrapText="1"/>
    </xf>
    <xf numFmtId="0" fontId="34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left" vertical="center" wrapText="1"/>
    </xf>
    <xf numFmtId="174" fontId="34" fillId="4" borderId="0" xfId="0" applyNumberFormat="1" applyFont="1" applyFill="1" applyAlignment="1">
      <alignment horizontal="right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left" vertical="center" wrapText="1"/>
    </xf>
    <xf numFmtId="174" fontId="34" fillId="4" borderId="16" xfId="0" applyNumberFormat="1" applyFont="1" applyFill="1" applyBorder="1" applyAlignment="1">
      <alignment horizontal="right" vertical="center" wrapText="1"/>
    </xf>
    <xf numFmtId="174" fontId="36" fillId="4" borderId="0" xfId="0" applyNumberFormat="1" applyFont="1" applyFill="1" applyAlignment="1">
      <alignment horizontal="right" vertical="center" wrapText="1"/>
    </xf>
    <xf numFmtId="49" fontId="11" fillId="4" borderId="0" xfId="0" applyNumberFormat="1" applyFont="1" applyFill="1" applyAlignment="1">
      <alignment horizontal="center" vertical="center" wrapText="1"/>
    </xf>
    <xf numFmtId="0" fontId="35" fillId="5" borderId="3" xfId="0" applyFont="1" applyFill="1" applyBorder="1" applyAlignment="1">
      <alignment horizontal="center" vertical="center" wrapText="1"/>
    </xf>
    <xf numFmtId="0" fontId="31" fillId="0" borderId="0" xfId="0" applyFont="1"/>
    <xf numFmtId="0" fontId="17" fillId="0" borderId="0" xfId="0" applyFont="1" applyAlignment="1">
      <alignment vertical="center"/>
    </xf>
    <xf numFmtId="0" fontId="9" fillId="6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49" fontId="11" fillId="4" borderId="0" xfId="0" applyNumberFormat="1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top" wrapText="1"/>
    </xf>
    <xf numFmtId="0" fontId="10" fillId="4" borderId="0" xfId="2" applyFont="1" applyFill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left" vertical="center" wrapText="1"/>
    </xf>
    <xf numFmtId="0" fontId="36" fillId="4" borderId="20" xfId="0" applyFont="1" applyFill="1" applyBorder="1" applyAlignment="1">
      <alignment horizontal="right" vertical="center" wrapText="1"/>
    </xf>
    <xf numFmtId="0" fontId="33" fillId="4" borderId="0" xfId="0" applyFont="1" applyFill="1" applyAlignment="1">
      <alignment horizontal="center" vertical="center" wrapText="1"/>
    </xf>
    <xf numFmtId="0" fontId="35" fillId="5" borderId="21" xfId="0" applyFont="1" applyFill="1" applyBorder="1" applyAlignment="1">
      <alignment horizontal="center" vertical="center" wrapText="1"/>
    </xf>
    <xf numFmtId="0" fontId="35" fillId="5" borderId="22" xfId="0" applyFont="1" applyFill="1" applyBorder="1" applyAlignment="1">
      <alignment horizontal="center" vertical="center" wrapText="1"/>
    </xf>
    <xf numFmtId="0" fontId="35" fillId="5" borderId="23" xfId="0" applyFont="1" applyFill="1" applyBorder="1" applyAlignment="1">
      <alignment horizontal="center" vertical="center" wrapText="1"/>
    </xf>
    <xf numFmtId="0" fontId="35" fillId="5" borderId="24" xfId="0" applyFont="1" applyFill="1" applyBorder="1" applyAlignment="1">
      <alignment horizontal="center" vertical="center" wrapText="1"/>
    </xf>
    <xf numFmtId="0" fontId="0" fillId="2" borderId="0" xfId="0" applyFill="1" applyAlignment="1"/>
  </cellXfs>
  <cellStyles count="6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37D383B6-93C9-45C0-9339-B111167AE8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239607</xdr:colOff>
      <xdr:row>4</xdr:row>
      <xdr:rowOff>187114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B7BE810-173D-4792-AFFD-7880A35E4CF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267"/>
          <a:ext cx="4625340" cy="830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123824</xdr:rowOff>
    </xdr:from>
    <xdr:to>
      <xdr:col>3</xdr:col>
      <xdr:colOff>581025</xdr:colOff>
      <xdr:row>6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870028-9B49-4751-B3FC-074BDD03D76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245744"/>
          <a:ext cx="4158615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114300</xdr:rowOff>
    </xdr:from>
    <xdr:to>
      <xdr:col>5</xdr:col>
      <xdr:colOff>171451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4BC2F1-D8A5-4F43-9882-3F2CD847729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" y="281940"/>
          <a:ext cx="7035166" cy="72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95250</xdr:rowOff>
    </xdr:from>
    <xdr:ext cx="2152650" cy="571500"/>
    <xdr:pic>
      <xdr:nvPicPr>
        <xdr:cNvPr id="2" name="Picture 1">
          <a:extLst>
            <a:ext uri="{FF2B5EF4-FFF2-40B4-BE49-F238E27FC236}">
              <a16:creationId xmlns:a16="http://schemas.microsoft.com/office/drawing/2014/main" id="{5E43FFD5-8BFD-45FC-A9E9-230345486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0"/>
          <a:ext cx="2152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2</xdr:row>
      <xdr:rowOff>95250</xdr:rowOff>
    </xdr:from>
    <xdr:ext cx="2152650" cy="571500"/>
    <xdr:pic>
      <xdr:nvPicPr>
        <xdr:cNvPr id="3" name="Picture 1">
          <a:extLst>
            <a:ext uri="{FF2B5EF4-FFF2-40B4-BE49-F238E27FC236}">
              <a16:creationId xmlns:a16="http://schemas.microsoft.com/office/drawing/2014/main" id="{569E19E2-1CE1-46E7-B6F2-2E728787C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0"/>
          <a:ext cx="2152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2</xdr:row>
      <xdr:rowOff>95250</xdr:rowOff>
    </xdr:from>
    <xdr:ext cx="2152650" cy="571500"/>
    <xdr:pic>
      <xdr:nvPicPr>
        <xdr:cNvPr id="5" name="Picture 1">
          <a:extLst>
            <a:ext uri="{FF2B5EF4-FFF2-40B4-BE49-F238E27FC236}">
              <a16:creationId xmlns:a16="http://schemas.microsoft.com/office/drawing/2014/main" id="{41AB127B-BE2A-496C-8A9A-75CD42DBA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0"/>
          <a:ext cx="2152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tabSelected="1" zoomScale="90" zoomScaleNormal="90" workbookViewId="0">
      <selection activeCell="D16" sqref="D16"/>
    </sheetView>
  </sheetViews>
  <sheetFormatPr defaultColWidth="11.42578125" defaultRowHeight="14.45"/>
  <cols>
    <col min="1" max="1" width="20.42578125" customWidth="1"/>
    <col min="2" max="2" width="25" customWidth="1"/>
    <col min="3" max="3" width="18.42578125" customWidth="1"/>
    <col min="4" max="4" width="18.28515625" customWidth="1"/>
    <col min="5" max="5" width="19.140625" customWidth="1"/>
    <col min="6" max="6" width="15.42578125" customWidth="1"/>
    <col min="7" max="7" width="18" bestFit="1" customWidth="1"/>
    <col min="8" max="8" width="18.7109375" customWidth="1"/>
    <col min="9" max="9" width="18.140625" customWidth="1"/>
    <col min="10" max="10" width="17" customWidth="1"/>
    <col min="11" max="11" width="16.7109375" bestFit="1" customWidth="1"/>
    <col min="12" max="12" width="17.7109375" bestFit="1" customWidth="1"/>
    <col min="13" max="13" width="23.28515625" customWidth="1"/>
  </cols>
  <sheetData>
    <row r="1" spans="1:12">
      <c r="B1" s="20"/>
      <c r="C1" s="20"/>
      <c r="D1" s="20"/>
      <c r="E1" s="20"/>
      <c r="F1" s="20"/>
      <c r="G1" s="20"/>
      <c r="H1" s="20"/>
      <c r="I1" s="20"/>
      <c r="J1" s="20"/>
    </row>
    <row r="2" spans="1:12">
      <c r="B2" s="109" t="s">
        <v>0</v>
      </c>
      <c r="C2" s="109"/>
      <c r="D2" s="109"/>
      <c r="E2" s="109"/>
      <c r="F2" s="109"/>
      <c r="G2" s="109"/>
      <c r="H2" s="109"/>
      <c r="I2" s="109"/>
      <c r="J2" s="109"/>
    </row>
    <row r="3" spans="1:12" ht="18">
      <c r="C3" s="109" t="s">
        <v>1</v>
      </c>
      <c r="D3" s="109"/>
      <c r="E3" s="109"/>
      <c r="F3" s="109"/>
      <c r="G3" s="109"/>
      <c r="H3" s="109"/>
      <c r="I3" s="21"/>
      <c r="J3" s="21"/>
      <c r="K3" s="1"/>
    </row>
    <row r="4" spans="1:12" ht="18">
      <c r="C4" s="109" t="s">
        <v>2</v>
      </c>
      <c r="D4" s="109"/>
      <c r="E4" s="109"/>
      <c r="F4" s="109"/>
      <c r="G4" s="109"/>
      <c r="H4" s="109"/>
      <c r="I4" s="21"/>
      <c r="J4" s="21"/>
      <c r="K4" s="1"/>
    </row>
    <row r="5" spans="1:12" ht="18">
      <c r="C5" s="110" t="s">
        <v>3</v>
      </c>
      <c r="D5" s="110"/>
      <c r="E5" s="110"/>
      <c r="F5" s="110"/>
      <c r="G5" s="110"/>
      <c r="H5" s="110"/>
      <c r="I5" s="22"/>
      <c r="J5" s="22"/>
      <c r="K5" s="2"/>
    </row>
    <row r="6" spans="1:12" ht="18">
      <c r="C6" s="110" t="s">
        <v>4</v>
      </c>
      <c r="D6" s="110"/>
      <c r="E6" s="110"/>
      <c r="F6" s="110"/>
      <c r="G6" s="110"/>
      <c r="H6" s="110"/>
      <c r="I6" s="23"/>
      <c r="J6" s="23"/>
      <c r="K6" s="2"/>
    </row>
    <row r="7" spans="1:12">
      <c r="C7" s="3"/>
      <c r="D7" s="3"/>
      <c r="E7" s="3"/>
      <c r="F7" s="3"/>
      <c r="G7" s="3"/>
      <c r="H7" s="3"/>
      <c r="I7" s="3"/>
      <c r="J7" s="3"/>
      <c r="K7" s="3"/>
    </row>
    <row r="8" spans="1:12" ht="29.25" customHeight="1">
      <c r="A8" s="13" t="s">
        <v>5</v>
      </c>
      <c r="B8" s="13" t="s">
        <v>6</v>
      </c>
      <c r="C8" s="14" t="s">
        <v>7</v>
      </c>
      <c r="D8" s="14" t="s">
        <v>8</v>
      </c>
      <c r="E8" s="14" t="s">
        <v>9</v>
      </c>
      <c r="F8" s="26" t="s">
        <v>10</v>
      </c>
      <c r="G8" s="14" t="s">
        <v>11</v>
      </c>
      <c r="H8" s="14" t="s">
        <v>12</v>
      </c>
      <c r="I8" s="15" t="s">
        <v>13</v>
      </c>
      <c r="J8" s="15" t="s">
        <v>14</v>
      </c>
      <c r="K8" s="14" t="s">
        <v>15</v>
      </c>
      <c r="L8" s="18"/>
    </row>
    <row r="9" spans="1:12" ht="16.149999999999999" thickBot="1">
      <c r="A9" s="4"/>
      <c r="B9" s="4"/>
      <c r="C9" s="125"/>
      <c r="D9" s="125"/>
      <c r="E9" s="125"/>
      <c r="F9" s="125"/>
      <c r="G9" s="125"/>
      <c r="H9" s="125"/>
      <c r="I9" s="125"/>
      <c r="J9" s="125"/>
      <c r="K9" s="125"/>
    </row>
    <row r="10" spans="1:12" ht="18.600000000000001" thickTop="1" thickBot="1">
      <c r="A10" s="16" t="s">
        <v>16</v>
      </c>
      <c r="B10" s="16"/>
      <c r="C10" s="19">
        <f t="shared" ref="C10:E10" si="0">C11+C12+C13</f>
        <v>306848290</v>
      </c>
      <c r="D10" s="19">
        <f t="shared" si="0"/>
        <v>535628169.73000002</v>
      </c>
      <c r="E10" s="19">
        <f t="shared" si="0"/>
        <v>8872951.9499999993</v>
      </c>
      <c r="F10" s="19">
        <f t="shared" ref="F10:K10" si="1">F11+F12+F13</f>
        <v>6604</v>
      </c>
      <c r="G10" s="19">
        <f t="shared" si="1"/>
        <v>526355057.67000002</v>
      </c>
      <c r="H10" s="19">
        <f t="shared" si="1"/>
        <v>902.44</v>
      </c>
      <c r="I10" s="19">
        <f t="shared" si="1"/>
        <v>20300</v>
      </c>
      <c r="J10" s="19">
        <f t="shared" si="1"/>
        <v>0</v>
      </c>
      <c r="K10" s="19">
        <f t="shared" si="1"/>
        <v>372353.67</v>
      </c>
      <c r="L10" s="5"/>
    </row>
    <row r="11" spans="1:12" ht="15" thickTop="1">
      <c r="A11" s="6" t="s">
        <v>17</v>
      </c>
      <c r="B11" s="7" t="s">
        <v>18</v>
      </c>
      <c r="C11" s="8">
        <f t="shared" ref="C11:K11" si="2">C16+C20+C24+C28+C32+C36</f>
        <v>133596823</v>
      </c>
      <c r="D11" s="8">
        <f t="shared" si="2"/>
        <v>431161435.94999999</v>
      </c>
      <c r="E11" s="8">
        <f t="shared" si="2"/>
        <v>5299537.7699999996</v>
      </c>
      <c r="F11" s="8">
        <f t="shared" si="2"/>
        <v>6604</v>
      </c>
      <c r="G11" s="8">
        <f t="shared" si="2"/>
        <v>425502453.30000001</v>
      </c>
      <c r="H11" s="8">
        <f t="shared" si="2"/>
        <v>902.44</v>
      </c>
      <c r="I11" s="8">
        <f t="shared" si="2"/>
        <v>13675</v>
      </c>
      <c r="J11" s="8">
        <f t="shared" si="2"/>
        <v>0</v>
      </c>
      <c r="K11" s="8">
        <f t="shared" si="2"/>
        <v>338263.44</v>
      </c>
      <c r="L11" s="5"/>
    </row>
    <row r="12" spans="1:12">
      <c r="A12" s="6" t="s">
        <v>17</v>
      </c>
      <c r="B12" s="7" t="s">
        <v>19</v>
      </c>
      <c r="C12" s="8">
        <f t="shared" ref="C12:K12" si="3">C17+C21+C25+C29+C33+C37</f>
        <v>120316249</v>
      </c>
      <c r="D12" s="8">
        <f t="shared" si="3"/>
        <v>38510990.559999995</v>
      </c>
      <c r="E12" s="8">
        <f t="shared" si="3"/>
        <v>2414435.08</v>
      </c>
      <c r="F12" s="8">
        <f t="shared" si="3"/>
        <v>0</v>
      </c>
      <c r="G12" s="8">
        <f t="shared" si="3"/>
        <v>36086982.82</v>
      </c>
      <c r="H12" s="8">
        <f t="shared" si="3"/>
        <v>0</v>
      </c>
      <c r="I12" s="8">
        <f t="shared" si="3"/>
        <v>2675</v>
      </c>
      <c r="J12" s="8">
        <f t="shared" si="3"/>
        <v>0</v>
      </c>
      <c r="K12" s="8">
        <f t="shared" si="3"/>
        <v>6897.66</v>
      </c>
      <c r="L12" s="5"/>
    </row>
    <row r="13" spans="1:12">
      <c r="A13" s="6" t="s">
        <v>17</v>
      </c>
      <c r="B13" s="7" t="s">
        <v>20</v>
      </c>
      <c r="C13" s="8">
        <f t="shared" ref="C13:K13" si="4">C18+C22+C26+C30+C34+C38</f>
        <v>52935218</v>
      </c>
      <c r="D13" s="8">
        <f t="shared" si="4"/>
        <v>65955743.219999999</v>
      </c>
      <c r="E13" s="8">
        <f t="shared" si="4"/>
        <v>1158979.0999999999</v>
      </c>
      <c r="F13" s="8">
        <f t="shared" si="4"/>
        <v>0</v>
      </c>
      <c r="G13" s="8">
        <f t="shared" si="4"/>
        <v>64765621.550000012</v>
      </c>
      <c r="H13" s="8">
        <f t="shared" si="4"/>
        <v>0</v>
      </c>
      <c r="I13" s="8">
        <f t="shared" si="4"/>
        <v>3950</v>
      </c>
      <c r="J13" s="8">
        <f t="shared" si="4"/>
        <v>0</v>
      </c>
      <c r="K13" s="8">
        <f t="shared" si="4"/>
        <v>27192.57</v>
      </c>
      <c r="L13" s="5"/>
    </row>
    <row r="14" spans="1:12">
      <c r="C14" s="12"/>
      <c r="D14" s="12"/>
      <c r="E14" s="12"/>
      <c r="F14" s="12"/>
      <c r="G14" s="12"/>
      <c r="H14" s="12"/>
      <c r="I14" s="12"/>
      <c r="J14" s="12"/>
      <c r="K14" s="12"/>
      <c r="L14" s="5"/>
    </row>
    <row r="15" spans="1:12" s="7" customFormat="1">
      <c r="A15" s="9" t="s">
        <v>21</v>
      </c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5"/>
    </row>
    <row r="16" spans="1:12">
      <c r="B16" t="s">
        <v>18</v>
      </c>
      <c r="C16" s="12">
        <v>89723535</v>
      </c>
      <c r="D16" s="12">
        <v>198655430.28999999</v>
      </c>
      <c r="E16" s="12">
        <v>2296775.02</v>
      </c>
      <c r="F16" s="12">
        <v>0</v>
      </c>
      <c r="G16" s="12">
        <v>196344980.26999998</v>
      </c>
      <c r="H16" s="12">
        <v>0</v>
      </c>
      <c r="I16" s="12">
        <v>13675</v>
      </c>
      <c r="J16" s="12">
        <v>0</v>
      </c>
      <c r="K16" s="12">
        <v>0</v>
      </c>
      <c r="L16" s="5"/>
    </row>
    <row r="17" spans="1:13">
      <c r="B17" t="s">
        <v>19</v>
      </c>
      <c r="C17" s="12">
        <v>113695105</v>
      </c>
      <c r="D17" s="12">
        <v>34287950.25</v>
      </c>
      <c r="E17" s="12">
        <v>535249.79</v>
      </c>
      <c r="F17" s="12">
        <v>0</v>
      </c>
      <c r="G17" s="12">
        <v>33750025.460000001</v>
      </c>
      <c r="H17" s="12">
        <v>0</v>
      </c>
      <c r="I17" s="12">
        <v>2675</v>
      </c>
      <c r="J17" s="12">
        <v>0</v>
      </c>
      <c r="K17" s="12">
        <v>0</v>
      </c>
      <c r="L17" s="5"/>
    </row>
    <row r="18" spans="1:13">
      <c r="B18" t="s">
        <v>20</v>
      </c>
      <c r="C18" s="12">
        <v>41382032</v>
      </c>
      <c r="D18" s="12">
        <v>60616278.590000004</v>
      </c>
      <c r="E18" s="12">
        <v>763475.79999999993</v>
      </c>
      <c r="F18" s="12">
        <v>0</v>
      </c>
      <c r="G18" s="12">
        <v>59848852.790000007</v>
      </c>
      <c r="H18" s="12">
        <v>0</v>
      </c>
      <c r="I18" s="12">
        <v>3950</v>
      </c>
      <c r="J18" s="12">
        <v>0</v>
      </c>
      <c r="K18" s="12">
        <v>0</v>
      </c>
      <c r="L18" s="5"/>
      <c r="M18" s="17"/>
    </row>
    <row r="19" spans="1:13" s="7" customFormat="1">
      <c r="A19" s="9" t="s">
        <v>22</v>
      </c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5"/>
    </row>
    <row r="20" spans="1:13">
      <c r="B20" t="s">
        <v>18</v>
      </c>
      <c r="C20" s="12">
        <v>944638</v>
      </c>
      <c r="D20" s="12">
        <v>670957.37999999989</v>
      </c>
      <c r="E20" s="12">
        <v>24075.79</v>
      </c>
      <c r="F20" s="12">
        <v>0</v>
      </c>
      <c r="G20" s="12">
        <v>563444.81999999995</v>
      </c>
      <c r="H20" s="12">
        <v>902</v>
      </c>
      <c r="I20" s="12">
        <v>0</v>
      </c>
      <c r="J20" s="12">
        <v>0</v>
      </c>
      <c r="K20" s="12">
        <v>82534.76999999999</v>
      </c>
      <c r="L20" s="5"/>
    </row>
    <row r="21" spans="1:13">
      <c r="B21" t="s">
        <v>19</v>
      </c>
      <c r="C21" s="12">
        <v>420230</v>
      </c>
      <c r="D21" s="12">
        <v>125899.16</v>
      </c>
      <c r="E21" s="12">
        <v>1161.46</v>
      </c>
      <c r="F21" s="12">
        <v>0</v>
      </c>
      <c r="G21" s="12">
        <v>117840.04</v>
      </c>
      <c r="H21" s="12">
        <v>0</v>
      </c>
      <c r="I21" s="12">
        <v>0</v>
      </c>
      <c r="J21" s="12">
        <v>0</v>
      </c>
      <c r="K21" s="12">
        <v>6897.66</v>
      </c>
      <c r="L21" s="5"/>
    </row>
    <row r="22" spans="1:13">
      <c r="B22" t="s">
        <v>20</v>
      </c>
      <c r="C22" s="12">
        <v>360799</v>
      </c>
      <c r="D22" s="12">
        <v>77581.049999999988</v>
      </c>
      <c r="E22" s="12">
        <v>5196.95</v>
      </c>
      <c r="F22" s="12">
        <v>0</v>
      </c>
      <c r="G22" s="12">
        <v>72384.099999999991</v>
      </c>
      <c r="H22" s="12">
        <v>0</v>
      </c>
      <c r="I22" s="12">
        <v>0</v>
      </c>
      <c r="J22" s="12">
        <v>0</v>
      </c>
      <c r="K22" s="12">
        <v>0</v>
      </c>
      <c r="L22" s="5"/>
    </row>
    <row r="23" spans="1:13" s="7" customFormat="1">
      <c r="A23" s="9" t="s">
        <v>23</v>
      </c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5"/>
    </row>
    <row r="24" spans="1:13">
      <c r="B24" t="s">
        <v>18</v>
      </c>
      <c r="C24" s="12">
        <v>42928650</v>
      </c>
      <c r="D24" s="12">
        <v>35843318.729999989</v>
      </c>
      <c r="E24" s="12">
        <v>2978686.96</v>
      </c>
      <c r="F24" s="12">
        <v>6604</v>
      </c>
      <c r="G24" s="12">
        <v>32750563.43999999</v>
      </c>
      <c r="H24" s="12">
        <v>0.44</v>
      </c>
      <c r="I24" s="12">
        <v>0</v>
      </c>
      <c r="J24" s="12">
        <v>0</v>
      </c>
      <c r="K24" s="12">
        <v>107463.89000000001</v>
      </c>
      <c r="L24" s="5"/>
    </row>
    <row r="25" spans="1:13">
      <c r="B25" t="s">
        <v>19</v>
      </c>
      <c r="C25" s="12">
        <v>6200914</v>
      </c>
      <c r="D25" s="12">
        <v>4097141.1499999994</v>
      </c>
      <c r="E25" s="12">
        <v>1878023.83</v>
      </c>
      <c r="F25" s="12">
        <v>0</v>
      </c>
      <c r="G25" s="12">
        <v>2219117.3199999994</v>
      </c>
      <c r="H25" s="12">
        <v>0</v>
      </c>
      <c r="I25" s="12">
        <v>0</v>
      </c>
      <c r="J25" s="12">
        <v>0</v>
      </c>
      <c r="K25" s="12">
        <v>0</v>
      </c>
      <c r="L25" s="5"/>
    </row>
    <row r="26" spans="1:13">
      <c r="B26" t="s">
        <v>20</v>
      </c>
      <c r="C26" s="12">
        <v>11158766</v>
      </c>
      <c r="D26" s="12">
        <v>5163483.58</v>
      </c>
      <c r="E26" s="12">
        <v>390306.35</v>
      </c>
      <c r="F26" s="12">
        <v>0</v>
      </c>
      <c r="G26" s="12">
        <v>4754384.66</v>
      </c>
      <c r="H26" s="12">
        <v>0</v>
      </c>
      <c r="I26" s="12">
        <v>0</v>
      </c>
      <c r="J26" s="12">
        <v>0</v>
      </c>
      <c r="K26" s="12">
        <v>18792.57</v>
      </c>
      <c r="L26" s="5"/>
    </row>
    <row r="27" spans="1:13">
      <c r="A27" s="9" t="s">
        <v>24</v>
      </c>
      <c r="B27" s="10"/>
      <c r="C27" s="11"/>
      <c r="D27" s="11"/>
      <c r="E27" s="11"/>
      <c r="F27" s="11"/>
      <c r="G27" s="11"/>
      <c r="H27" s="11"/>
      <c r="I27" s="11"/>
      <c r="J27" s="11"/>
      <c r="K27" s="11"/>
    </row>
    <row r="28" spans="1:13">
      <c r="B28" t="s">
        <v>18</v>
      </c>
      <c r="C28" s="12">
        <v>0</v>
      </c>
      <c r="D28" s="12">
        <v>195253727.72999999</v>
      </c>
      <c r="E28" s="12">
        <v>0</v>
      </c>
      <c r="F28" s="12">
        <v>0</v>
      </c>
      <c r="G28" s="12">
        <v>195253727.72999999</v>
      </c>
      <c r="H28" s="12">
        <v>0</v>
      </c>
      <c r="I28" s="12">
        <v>0</v>
      </c>
      <c r="J28" s="12">
        <v>0</v>
      </c>
      <c r="K28" s="12">
        <v>0</v>
      </c>
    </row>
    <row r="29" spans="1:13">
      <c r="B29" t="s">
        <v>19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f t="shared" ref="K29" si="5">+D29-E29-F29-G29</f>
        <v>0</v>
      </c>
    </row>
    <row r="30" spans="1:13">
      <c r="A30" s="24"/>
      <c r="B30" s="24" t="s">
        <v>20</v>
      </c>
      <c r="C30" s="25">
        <v>33621</v>
      </c>
      <c r="D30" s="25">
        <v>98400</v>
      </c>
      <c r="E30" s="25">
        <v>0</v>
      </c>
      <c r="F30" s="25">
        <v>0</v>
      </c>
      <c r="G30" s="25">
        <v>90000</v>
      </c>
      <c r="H30" s="25">
        <v>0</v>
      </c>
      <c r="I30" s="25">
        <v>0</v>
      </c>
      <c r="J30" s="25">
        <v>0</v>
      </c>
      <c r="K30" s="25">
        <v>8400</v>
      </c>
    </row>
    <row r="31" spans="1:13">
      <c r="A31" s="37" t="s">
        <v>25</v>
      </c>
      <c r="C31" s="36"/>
    </row>
    <row r="32" spans="1:13">
      <c r="A32" s="43"/>
      <c r="B32" s="41" t="s">
        <v>18</v>
      </c>
      <c r="C32" s="42">
        <v>0</v>
      </c>
      <c r="D32" s="42">
        <v>738001.82000000007</v>
      </c>
      <c r="E32" s="42">
        <v>0</v>
      </c>
      <c r="F32" s="42">
        <v>0</v>
      </c>
      <c r="G32" s="42">
        <v>589737.04</v>
      </c>
      <c r="H32" s="42">
        <v>0</v>
      </c>
      <c r="I32" s="42">
        <v>0</v>
      </c>
      <c r="J32" s="42">
        <v>0</v>
      </c>
      <c r="K32" s="42">
        <v>148264.78</v>
      </c>
    </row>
    <row r="33" spans="1:11">
      <c r="B33" t="s">
        <v>19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</row>
    <row r="34" spans="1:11" ht="13.9" customHeight="1">
      <c r="A34" s="24"/>
      <c r="B34" s="24" t="s">
        <v>20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</row>
    <row r="35" spans="1:11">
      <c r="A35" s="38" t="s">
        <v>26</v>
      </c>
      <c r="B35" s="40"/>
      <c r="C35" s="39"/>
      <c r="D35" s="40"/>
      <c r="E35" s="40"/>
      <c r="F35" s="40"/>
      <c r="G35" s="40"/>
      <c r="H35" s="40"/>
      <c r="I35" s="40"/>
      <c r="J35" s="40"/>
      <c r="K35" s="40"/>
    </row>
    <row r="36" spans="1:11">
      <c r="A36" s="41"/>
      <c r="B36" s="41" t="s">
        <v>18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</row>
    <row r="37" spans="1:11">
      <c r="B37" t="s">
        <v>19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</row>
    <row r="38" spans="1:11">
      <c r="A38" s="24"/>
      <c r="B38" s="24" t="s">
        <v>20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</row>
  </sheetData>
  <mergeCells count="6">
    <mergeCell ref="C9:K9"/>
    <mergeCell ref="B2:J2"/>
    <mergeCell ref="C3:H3"/>
    <mergeCell ref="C4:H4"/>
    <mergeCell ref="C5:H5"/>
    <mergeCell ref="C6:H6"/>
  </mergeCells>
  <printOptions horizontalCentered="1"/>
  <pageMargins left="0.70866141732283472" right="0.70866141732283472" top="1.5354330708661419" bottom="0.74803149606299213" header="0.31496062992125984" footer="0.31496062992125984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99AC-744C-40EC-9776-1C8F4FDBC77F}">
  <dimension ref="A1:E41"/>
  <sheetViews>
    <sheetView showGridLines="0" zoomScaleNormal="100" workbookViewId="0">
      <selection activeCell="H16" sqref="H16"/>
    </sheetView>
  </sheetViews>
  <sheetFormatPr defaultColWidth="9.140625" defaultRowHeight="13.15"/>
  <cols>
    <col min="1" max="1" width="3.28515625" style="29" customWidth="1"/>
    <col min="2" max="2" width="15.140625" style="29" customWidth="1"/>
    <col min="3" max="3" width="40.140625" style="29" bestFit="1" customWidth="1"/>
    <col min="4" max="4" width="16.5703125" style="29" bestFit="1" customWidth="1"/>
    <col min="5" max="16384" width="9.140625" style="29"/>
  </cols>
  <sheetData>
    <row r="1" spans="1:5" ht="9.9499999999999993" customHeight="1">
      <c r="A1" s="28"/>
      <c r="B1" s="28"/>
      <c r="C1" s="28"/>
      <c r="D1" s="28"/>
    </row>
    <row r="2" spans="1:5" ht="12.95" customHeight="1">
      <c r="A2" s="28"/>
      <c r="B2" s="113"/>
      <c r="C2" s="114"/>
      <c r="D2" s="114"/>
    </row>
    <row r="3" spans="1:5" ht="12.95" customHeight="1">
      <c r="A3" s="28"/>
      <c r="B3" s="113"/>
      <c r="C3" s="114"/>
      <c r="D3" s="114"/>
    </row>
    <row r="4" spans="1:5" ht="12.95" customHeight="1">
      <c r="A4" s="28"/>
      <c r="B4" s="113"/>
      <c r="C4" s="114"/>
      <c r="D4" s="114"/>
    </row>
    <row r="5" spans="1:5" ht="12.95" customHeight="1">
      <c r="A5" s="28"/>
      <c r="B5" s="113"/>
      <c r="C5" s="114"/>
      <c r="D5" s="114"/>
    </row>
    <row r="6" spans="1:5" ht="12.95" customHeight="1">
      <c r="A6" s="28"/>
      <c r="B6" s="113"/>
      <c r="C6" s="114"/>
      <c r="D6" s="114"/>
    </row>
    <row r="7" spans="1:5" ht="12.95" customHeight="1">
      <c r="A7" s="28"/>
      <c r="B7" s="113"/>
      <c r="C7" s="114"/>
      <c r="D7" s="114"/>
    </row>
    <row r="8" spans="1:5" ht="12.95" customHeight="1">
      <c r="A8" s="28"/>
      <c r="B8" s="28"/>
      <c r="C8" s="28"/>
      <c r="D8" s="28"/>
    </row>
    <row r="9" spans="1:5" ht="21" customHeight="1">
      <c r="A9" s="28"/>
      <c r="B9" s="111" t="s">
        <v>27</v>
      </c>
      <c r="C9" s="111"/>
      <c r="D9" s="111"/>
      <c r="E9"/>
    </row>
    <row r="10" spans="1:5" ht="15.6" customHeight="1">
      <c r="A10" s="28"/>
      <c r="B10" s="112" t="s">
        <v>28</v>
      </c>
      <c r="C10" s="112"/>
      <c r="D10" s="112"/>
      <c r="E10"/>
    </row>
    <row r="11" spans="1:5" ht="15.6">
      <c r="A11" s="28"/>
      <c r="B11" s="104"/>
      <c r="C11" s="44"/>
      <c r="D11" s="104"/>
      <c r="E11"/>
    </row>
    <row r="12" spans="1:5" ht="16.149999999999999">
      <c r="A12" s="28"/>
      <c r="B12" s="45"/>
      <c r="C12" s="45"/>
      <c r="D12" s="45"/>
      <c r="E12"/>
    </row>
    <row r="13" spans="1:5" ht="14.45">
      <c r="A13" s="28"/>
      <c r="B13" s="46"/>
      <c r="C13" s="46"/>
      <c r="D13" s="47"/>
      <c r="E13"/>
    </row>
    <row r="14" spans="1:5" ht="22.5" customHeight="1">
      <c r="A14" s="28"/>
      <c r="B14" s="48" t="s">
        <v>29</v>
      </c>
      <c r="C14" s="48" t="s">
        <v>30</v>
      </c>
      <c r="D14" s="49" t="s">
        <v>31</v>
      </c>
      <c r="E14"/>
    </row>
    <row r="15" spans="1:5" s="31" customFormat="1" ht="27.6">
      <c r="A15" s="30"/>
      <c r="B15" s="50" t="s">
        <v>32</v>
      </c>
      <c r="C15" s="51" t="s">
        <v>33</v>
      </c>
      <c r="D15" s="52">
        <v>38734610.549999997</v>
      </c>
      <c r="E15" s="106"/>
    </row>
    <row r="16" spans="1:5" s="31" customFormat="1" ht="27.6">
      <c r="A16" s="30"/>
      <c r="B16" s="50" t="s">
        <v>34</v>
      </c>
      <c r="C16" s="51" t="s">
        <v>35</v>
      </c>
      <c r="D16" s="52">
        <v>51400150.539999999</v>
      </c>
      <c r="E16" s="106"/>
    </row>
    <row r="17" spans="1:5" s="31" customFormat="1" ht="13.9">
      <c r="A17" s="30"/>
      <c r="B17" s="50" t="s">
        <v>36</v>
      </c>
      <c r="C17" s="51" t="s">
        <v>37</v>
      </c>
      <c r="D17" s="52">
        <v>36993075.609999999</v>
      </c>
      <c r="E17" s="106"/>
    </row>
    <row r="18" spans="1:5" s="31" customFormat="1" ht="13.9">
      <c r="A18" s="30"/>
      <c r="B18" s="50" t="s">
        <v>38</v>
      </c>
      <c r="C18" s="51" t="s">
        <v>39</v>
      </c>
      <c r="D18" s="52">
        <v>11949333.4</v>
      </c>
      <c r="E18" s="106"/>
    </row>
    <row r="19" spans="1:5" s="31" customFormat="1" ht="13.9">
      <c r="A19" s="30"/>
      <c r="B19" s="50" t="s">
        <v>40</v>
      </c>
      <c r="C19" s="51" t="s">
        <v>41</v>
      </c>
      <c r="D19" s="52">
        <v>152032749.31</v>
      </c>
      <c r="E19" s="106"/>
    </row>
    <row r="20" spans="1:5" s="31" customFormat="1" ht="27.6">
      <c r="A20" s="30"/>
      <c r="B20" s="50" t="s">
        <v>42</v>
      </c>
      <c r="C20" s="51" t="s">
        <v>43</v>
      </c>
      <c r="D20" s="52">
        <v>595346.89</v>
      </c>
      <c r="E20" s="106"/>
    </row>
    <row r="21" spans="1:5" s="31" customFormat="1" ht="13.9">
      <c r="A21" s="30"/>
      <c r="B21" s="50" t="s">
        <v>44</v>
      </c>
      <c r="C21" s="51" t="s">
        <v>45</v>
      </c>
      <c r="D21" s="52">
        <v>36136.6</v>
      </c>
      <c r="E21" s="106"/>
    </row>
    <row r="22" spans="1:5" s="31" customFormat="1" ht="27.6">
      <c r="A22" s="30"/>
      <c r="B22" s="50" t="s">
        <v>46</v>
      </c>
      <c r="C22" s="51" t="s">
        <v>47</v>
      </c>
      <c r="D22" s="52">
        <v>79170</v>
      </c>
      <c r="E22" s="106"/>
    </row>
    <row r="23" spans="1:5" s="31" customFormat="1" ht="27.6">
      <c r="A23" s="30"/>
      <c r="B23" s="50" t="s">
        <v>48</v>
      </c>
      <c r="C23" s="51" t="s">
        <v>49</v>
      </c>
      <c r="D23" s="52">
        <v>50460</v>
      </c>
      <c r="E23" s="106"/>
    </row>
    <row r="24" spans="1:5" s="31" customFormat="1" ht="13.9">
      <c r="A24" s="30"/>
      <c r="B24" s="50" t="s">
        <v>50</v>
      </c>
      <c r="C24" s="51" t="s">
        <v>51</v>
      </c>
      <c r="D24" s="52">
        <v>339632.08</v>
      </c>
      <c r="E24" s="106"/>
    </row>
    <row r="25" spans="1:5" s="31" customFormat="1" ht="27.6">
      <c r="A25" s="30"/>
      <c r="B25" s="50" t="s">
        <v>52</v>
      </c>
      <c r="C25" s="51" t="s">
        <v>53</v>
      </c>
      <c r="D25" s="52">
        <v>35535.83</v>
      </c>
      <c r="E25" s="106"/>
    </row>
    <row r="26" spans="1:5" s="31" customFormat="1" ht="13.9">
      <c r="A26" s="30"/>
      <c r="B26" s="50" t="s">
        <v>54</v>
      </c>
      <c r="C26" s="51" t="s">
        <v>55</v>
      </c>
      <c r="D26" s="52">
        <v>12058.2</v>
      </c>
      <c r="E26" s="106"/>
    </row>
    <row r="27" spans="1:5" s="31" customFormat="1" ht="13.9">
      <c r="A27" s="30"/>
      <c r="B27" s="50" t="s">
        <v>56</v>
      </c>
      <c r="C27" s="51" t="s">
        <v>57</v>
      </c>
      <c r="D27" s="52">
        <v>4740499.78</v>
      </c>
      <c r="E27" s="106"/>
    </row>
    <row r="28" spans="1:5" s="31" customFormat="1" ht="13.9">
      <c r="A28" s="30"/>
      <c r="B28" s="50" t="s">
        <v>58</v>
      </c>
      <c r="C28" s="51" t="s">
        <v>59</v>
      </c>
      <c r="D28" s="52">
        <v>9513266.0099999998</v>
      </c>
      <c r="E28" s="106"/>
    </row>
    <row r="29" spans="1:5" s="31" customFormat="1" ht="27.6">
      <c r="A29" s="30"/>
      <c r="B29" s="50" t="s">
        <v>60</v>
      </c>
      <c r="C29" s="51" t="s">
        <v>61</v>
      </c>
      <c r="D29" s="52">
        <v>5004355.8499999996</v>
      </c>
      <c r="E29" s="106"/>
    </row>
    <row r="30" spans="1:5" s="31" customFormat="1" ht="13.9">
      <c r="A30" s="30"/>
      <c r="B30" s="50" t="s">
        <v>62</v>
      </c>
      <c r="C30" s="51" t="s">
        <v>63</v>
      </c>
      <c r="D30" s="52">
        <v>37904126.409999996</v>
      </c>
      <c r="E30" s="106"/>
    </row>
    <row r="31" spans="1:5" s="31" customFormat="1" ht="27.6">
      <c r="A31" s="30"/>
      <c r="B31" s="50" t="s">
        <v>64</v>
      </c>
      <c r="C31" s="51" t="s">
        <v>65</v>
      </c>
      <c r="D31" s="52">
        <v>3824170.74</v>
      </c>
      <c r="E31" s="106"/>
    </row>
    <row r="32" spans="1:5" s="31" customFormat="1" ht="13.9">
      <c r="A32" s="30"/>
      <c r="B32" s="50" t="s">
        <v>66</v>
      </c>
      <c r="C32" s="51" t="s">
        <v>67</v>
      </c>
      <c r="D32" s="52">
        <v>79000</v>
      </c>
      <c r="E32" s="106"/>
    </row>
    <row r="33" spans="1:5" s="31" customFormat="1" ht="13.9">
      <c r="A33" s="30"/>
      <c r="B33" s="50" t="s">
        <v>68</v>
      </c>
      <c r="C33" s="51" t="s">
        <v>69</v>
      </c>
      <c r="D33" s="52">
        <v>5275320.38</v>
      </c>
      <c r="E33" s="106"/>
    </row>
    <row r="34" spans="1:5" s="31" customFormat="1" ht="13.9">
      <c r="A34" s="30"/>
      <c r="B34" s="50" t="s">
        <v>70</v>
      </c>
      <c r="C34" s="51" t="s">
        <v>71</v>
      </c>
      <c r="D34" s="52">
        <v>195686.2</v>
      </c>
      <c r="E34" s="106"/>
    </row>
    <row r="35" spans="1:5" ht="13.9">
      <c r="A35" s="31"/>
      <c r="B35" s="50" t="s">
        <v>72</v>
      </c>
      <c r="C35" s="51" t="s">
        <v>73</v>
      </c>
      <c r="D35" s="52">
        <v>8519086.6099999994</v>
      </c>
      <c r="E35" s="106"/>
    </row>
    <row r="36" spans="1:5" ht="13.9">
      <c r="A36" s="31"/>
      <c r="B36" s="50" t="s">
        <v>74</v>
      </c>
      <c r="C36" s="51" t="s">
        <v>75</v>
      </c>
      <c r="D36" s="52">
        <v>96000</v>
      </c>
      <c r="E36" s="106"/>
    </row>
    <row r="37" spans="1:5" ht="14.45">
      <c r="B37" s="51"/>
      <c r="C37" s="53" t="s">
        <v>17</v>
      </c>
      <c r="D37" s="54">
        <f>SUM(D15:D36)</f>
        <v>367409770.98999995</v>
      </c>
      <c r="E37"/>
    </row>
    <row r="38" spans="1:5" ht="14.45">
      <c r="B38" s="50">
        <v>21295</v>
      </c>
      <c r="C38" s="51" t="s">
        <v>76</v>
      </c>
      <c r="D38" s="54">
        <v>530290166.36000001</v>
      </c>
      <c r="E38"/>
    </row>
    <row r="39" spans="1:5" ht="14.45">
      <c r="B39" s="50" t="s">
        <v>77</v>
      </c>
      <c r="C39" s="51" t="s">
        <v>27</v>
      </c>
      <c r="D39" s="55">
        <f>+D38-D37</f>
        <v>162880395.37000006</v>
      </c>
      <c r="E39"/>
    </row>
    <row r="40" spans="1:5" ht="14.45">
      <c r="B40"/>
      <c r="C40"/>
      <c r="D40"/>
      <c r="E40"/>
    </row>
    <row r="41" spans="1:5" ht="14.45">
      <c r="B41" s="107" t="s">
        <v>78</v>
      </c>
      <c r="C41"/>
      <c r="D41"/>
      <c r="E41"/>
    </row>
  </sheetData>
  <mergeCells count="9">
    <mergeCell ref="B9:D9"/>
    <mergeCell ref="B10:D10"/>
    <mergeCell ref="B2:B7"/>
    <mergeCell ref="C2:D2"/>
    <mergeCell ref="C3:D3"/>
    <mergeCell ref="C4:D4"/>
    <mergeCell ref="C5:D5"/>
    <mergeCell ref="C6:D6"/>
    <mergeCell ref="C7:D7"/>
  </mergeCells>
  <printOptions horizontalCentered="1"/>
  <pageMargins left="1.5354330708661419" right="0.15748031496062992" top="0.15748031496062992" bottom="0.15748031496062992" header="0.51181102362204722" footer="0.51181102362204722"/>
  <pageSetup pageOrder="overThenDown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7B79-9D62-404E-81E5-A47B25EE83B5}">
  <sheetPr>
    <pageSetUpPr fitToPage="1"/>
  </sheetPr>
  <dimension ref="B11:I52"/>
  <sheetViews>
    <sheetView showGridLines="0" zoomScaleNormal="100" workbookViewId="0">
      <selection activeCell="B13" sqref="B13"/>
    </sheetView>
  </sheetViews>
  <sheetFormatPr defaultColWidth="11.42578125" defaultRowHeight="13.15"/>
  <cols>
    <col min="1" max="1" width="5.7109375" style="32" customWidth="1"/>
    <col min="2" max="2" width="42.28515625" style="32" customWidth="1"/>
    <col min="3" max="3" width="14" style="32" customWidth="1"/>
    <col min="4" max="4" width="14" style="32" bestFit="1" customWidth="1"/>
    <col min="5" max="5" width="34.85546875" style="32" customWidth="1"/>
    <col min="6" max="6" width="13.28515625" style="32" bestFit="1" customWidth="1"/>
    <col min="7" max="7" width="13.7109375" style="32" bestFit="1" customWidth="1"/>
    <col min="8" max="8" width="12.28515625" style="32" bestFit="1" customWidth="1"/>
    <col min="9" max="9" width="17.42578125" style="32" bestFit="1" customWidth="1"/>
    <col min="10" max="16384" width="11.42578125" style="32"/>
  </cols>
  <sheetData>
    <row r="11" spans="2:7" ht="13.9" thickBot="1">
      <c r="G11" s="33"/>
    </row>
    <row r="12" spans="2:7" ht="33.75" customHeight="1" thickBot="1">
      <c r="B12" s="115" t="s">
        <v>79</v>
      </c>
      <c r="C12" s="116"/>
      <c r="D12" s="116"/>
      <c r="E12" s="116"/>
      <c r="F12" s="116"/>
      <c r="G12" s="117"/>
    </row>
    <row r="13" spans="2:7" ht="16.5" customHeight="1">
      <c r="B13" s="57"/>
      <c r="C13" s="58"/>
      <c r="D13" s="58"/>
      <c r="E13" s="58"/>
      <c r="F13" s="58"/>
      <c r="G13" s="59"/>
    </row>
    <row r="14" spans="2:7" ht="16.149999999999999" customHeight="1">
      <c r="B14" s="60" t="s">
        <v>80</v>
      </c>
      <c r="C14" s="61"/>
      <c r="D14" s="61"/>
      <c r="E14" s="62" t="s">
        <v>81</v>
      </c>
      <c r="F14" s="63"/>
      <c r="G14" s="64"/>
    </row>
    <row r="15" spans="2:7" ht="13.9">
      <c r="B15" s="60"/>
      <c r="C15" s="61"/>
      <c r="D15" s="61"/>
      <c r="E15" s="62"/>
      <c r="F15" s="63"/>
      <c r="G15" s="64"/>
    </row>
    <row r="16" spans="2:7" ht="13.9">
      <c r="B16" s="60"/>
      <c r="C16" s="61"/>
      <c r="D16" s="61"/>
      <c r="E16" s="62"/>
      <c r="F16" s="63"/>
      <c r="G16" s="64"/>
    </row>
    <row r="17" spans="2:9" ht="13.9">
      <c r="B17" s="65" t="s">
        <v>82</v>
      </c>
      <c r="C17" s="66">
        <v>1532947</v>
      </c>
      <c r="D17" s="61"/>
      <c r="E17" s="67" t="s">
        <v>83</v>
      </c>
      <c r="F17" s="68">
        <v>1158774.79</v>
      </c>
      <c r="G17" s="64"/>
    </row>
    <row r="18" spans="2:9" ht="13.9">
      <c r="B18" s="65" t="s">
        <v>84</v>
      </c>
      <c r="C18" s="66">
        <v>319964.49</v>
      </c>
      <c r="D18" s="61"/>
      <c r="E18" s="69" t="s">
        <v>85</v>
      </c>
      <c r="F18" s="68">
        <v>1099100.8400000001</v>
      </c>
      <c r="G18" s="64"/>
    </row>
    <row r="19" spans="2:9" ht="13.9">
      <c r="B19" s="65" t="s">
        <v>86</v>
      </c>
      <c r="C19" s="66">
        <v>24650</v>
      </c>
      <c r="D19" s="70"/>
      <c r="E19" s="69" t="s">
        <v>87</v>
      </c>
      <c r="F19" s="68">
        <v>6000</v>
      </c>
      <c r="G19" s="71"/>
    </row>
    <row r="20" spans="2:9" ht="27.6">
      <c r="B20" s="65" t="s">
        <v>88</v>
      </c>
      <c r="C20" s="66">
        <v>1532947</v>
      </c>
      <c r="D20" s="56"/>
      <c r="E20" s="69" t="s">
        <v>89</v>
      </c>
      <c r="F20" s="68">
        <v>6824.29</v>
      </c>
      <c r="G20" s="64"/>
    </row>
    <row r="21" spans="2:9" ht="27.6">
      <c r="B21" s="65" t="s">
        <v>43</v>
      </c>
      <c r="C21" s="66">
        <v>13808.52</v>
      </c>
      <c r="D21" s="56"/>
      <c r="E21" s="69" t="s">
        <v>90</v>
      </c>
      <c r="F21" s="68">
        <v>1532947</v>
      </c>
      <c r="G21" s="64"/>
    </row>
    <row r="22" spans="2:9" ht="13.9">
      <c r="B22" s="65"/>
      <c r="C22" s="66"/>
      <c r="D22" s="56"/>
      <c r="E22" s="69" t="s">
        <v>91</v>
      </c>
      <c r="F22" s="68">
        <v>8010.63</v>
      </c>
      <c r="G22" s="64"/>
    </row>
    <row r="23" spans="2:9" ht="13.9">
      <c r="B23" s="65"/>
      <c r="C23" s="66"/>
      <c r="D23" s="56"/>
      <c r="E23" s="69"/>
      <c r="F23" s="68"/>
      <c r="G23" s="64"/>
    </row>
    <row r="24" spans="2:9" ht="13.9">
      <c r="B24" s="65"/>
      <c r="C24" s="66"/>
      <c r="D24" s="56"/>
      <c r="E24" s="69"/>
      <c r="F24" s="68"/>
      <c r="G24" s="64"/>
    </row>
    <row r="25" spans="2:9" ht="13.9">
      <c r="B25" s="65"/>
      <c r="C25" s="66"/>
      <c r="D25" s="56"/>
      <c r="E25" s="69"/>
      <c r="F25" s="68"/>
      <c r="G25" s="64"/>
    </row>
    <row r="26" spans="2:9" ht="13.9">
      <c r="B26" s="65"/>
      <c r="C26" s="66"/>
      <c r="D26" s="56"/>
      <c r="E26" s="69"/>
      <c r="F26" s="68"/>
      <c r="G26" s="64"/>
    </row>
    <row r="27" spans="2:9" ht="13.9">
      <c r="B27" s="65"/>
      <c r="C27" s="66"/>
      <c r="D27" s="56"/>
      <c r="E27" s="69"/>
      <c r="F27" s="68"/>
      <c r="G27" s="64"/>
    </row>
    <row r="28" spans="2:9" ht="13.9">
      <c r="B28" s="65"/>
      <c r="C28" s="66"/>
      <c r="D28" s="56"/>
      <c r="E28" s="69"/>
      <c r="F28" s="68"/>
      <c r="G28" s="64"/>
    </row>
    <row r="29" spans="2:9" ht="25.5" customHeight="1">
      <c r="B29" s="65"/>
      <c r="C29" s="66"/>
      <c r="D29" s="56"/>
      <c r="E29" s="69"/>
      <c r="F29" s="68"/>
      <c r="G29" s="64"/>
    </row>
    <row r="30" spans="2:9" ht="13.9">
      <c r="B30" s="65"/>
      <c r="C30" s="66"/>
      <c r="D30" s="56"/>
      <c r="E30" s="69"/>
      <c r="F30" s="68"/>
      <c r="G30" s="64"/>
      <c r="H30" s="34"/>
      <c r="I30" s="27"/>
    </row>
    <row r="31" spans="2:9" ht="13.9">
      <c r="B31" s="65"/>
      <c r="C31" s="66"/>
      <c r="D31" s="56"/>
      <c r="E31" s="69"/>
      <c r="F31" s="68"/>
      <c r="G31" s="64"/>
      <c r="I31" s="34"/>
    </row>
    <row r="32" spans="2:9" ht="14.45" thickBot="1">
      <c r="B32" s="65"/>
      <c r="C32" s="72"/>
      <c r="D32" s="73">
        <f>SUM(C17:C32)</f>
        <v>3424317.0100000002</v>
      </c>
      <c r="E32" s="74"/>
      <c r="F32" s="75"/>
      <c r="G32" s="76">
        <f>SUM(F17:F32)</f>
        <v>3811657.55</v>
      </c>
    </row>
    <row r="33" spans="2:9" ht="13.9">
      <c r="B33" s="77"/>
      <c r="C33" s="78"/>
      <c r="D33" s="70"/>
      <c r="E33" s="69"/>
      <c r="F33" s="63"/>
      <c r="G33" s="71"/>
    </row>
    <row r="34" spans="2:9" ht="27.6">
      <c r="B34" s="60" t="s">
        <v>92</v>
      </c>
      <c r="C34" s="56"/>
      <c r="D34" s="66"/>
      <c r="E34" s="79" t="s">
        <v>93</v>
      </c>
      <c r="F34" s="66"/>
      <c r="G34" s="64"/>
    </row>
    <row r="35" spans="2:9" ht="13.9">
      <c r="B35" s="60"/>
      <c r="C35" s="56"/>
      <c r="D35" s="66"/>
      <c r="E35" s="79"/>
      <c r="F35" s="78"/>
      <c r="G35" s="64"/>
    </row>
    <row r="36" spans="2:9" ht="27.6">
      <c r="B36" s="65" t="s">
        <v>94</v>
      </c>
      <c r="C36" s="66">
        <v>386826143.52999997</v>
      </c>
      <c r="D36" s="66"/>
      <c r="E36" s="69" t="s">
        <v>95</v>
      </c>
      <c r="F36" s="78">
        <v>631736649.57000005</v>
      </c>
      <c r="G36" s="64"/>
    </row>
    <row r="37" spans="2:9" ht="13.9">
      <c r="B37" s="65" t="s">
        <v>96</v>
      </c>
      <c r="C37" s="66">
        <v>402967432</v>
      </c>
      <c r="D37" s="66"/>
      <c r="E37" s="69" t="s">
        <v>97</v>
      </c>
      <c r="F37" s="78">
        <v>162880395.37000006</v>
      </c>
      <c r="G37" s="64"/>
    </row>
    <row r="38" spans="2:9" ht="13.9">
      <c r="B38" s="65" t="s">
        <v>98</v>
      </c>
      <c r="C38" s="66">
        <v>11636432.93</v>
      </c>
      <c r="D38" s="66"/>
      <c r="E38" s="69" t="s">
        <v>99</v>
      </c>
      <c r="F38" s="78">
        <v>-123030.69</v>
      </c>
      <c r="G38" s="64"/>
    </row>
    <row r="39" spans="2:9" ht="27.6">
      <c r="B39" s="65" t="s">
        <v>100</v>
      </c>
      <c r="C39" s="66">
        <v>750101.07</v>
      </c>
      <c r="D39" s="66"/>
      <c r="E39" s="69" t="s">
        <v>101</v>
      </c>
      <c r="F39" s="78">
        <v>8141993.96</v>
      </c>
      <c r="G39" s="64"/>
      <c r="H39" s="34"/>
      <c r="I39" s="34"/>
    </row>
    <row r="40" spans="2:9" ht="13.9">
      <c r="B40" s="65" t="s">
        <v>102</v>
      </c>
      <c r="C40" s="66">
        <v>342077.04</v>
      </c>
      <c r="D40" s="66"/>
      <c r="E40" s="56"/>
      <c r="F40" s="56"/>
      <c r="G40" s="64"/>
    </row>
    <row r="41" spans="2:9" ht="13.9">
      <c r="B41" s="65" t="s">
        <v>103</v>
      </c>
      <c r="C41" s="66">
        <v>46539.199999999997</v>
      </c>
      <c r="D41" s="66"/>
      <c r="E41" s="56"/>
      <c r="F41" s="56"/>
      <c r="G41" s="64"/>
      <c r="I41" s="34"/>
    </row>
    <row r="42" spans="2:9" ht="13.9">
      <c r="B42" s="80" t="s">
        <v>104</v>
      </c>
      <c r="C42" s="66">
        <v>206962.98</v>
      </c>
      <c r="D42" s="66"/>
      <c r="E42" s="56"/>
      <c r="F42" s="56"/>
      <c r="G42" s="64"/>
    </row>
    <row r="43" spans="2:9" ht="13.9">
      <c r="B43" s="80" t="s">
        <v>105</v>
      </c>
      <c r="C43" s="66">
        <v>247660</v>
      </c>
      <c r="D43" s="66"/>
      <c r="E43" s="69"/>
      <c r="F43" s="78"/>
      <c r="G43" s="64"/>
    </row>
    <row r="44" spans="2:9" ht="13.9">
      <c r="B44" s="80"/>
      <c r="C44" s="66"/>
      <c r="D44" s="56"/>
      <c r="E44" s="69"/>
      <c r="F44" s="78"/>
      <c r="G44" s="81"/>
    </row>
    <row r="45" spans="2:9" ht="13.9">
      <c r="B45" s="80"/>
      <c r="C45" s="66"/>
      <c r="D45" s="82"/>
      <c r="E45" s="69"/>
      <c r="F45" s="78"/>
      <c r="G45" s="81"/>
    </row>
    <row r="46" spans="2:9" ht="14.45" thickBot="1">
      <c r="B46" s="83"/>
      <c r="C46" s="66"/>
      <c r="D46" s="73">
        <f>SUM(C36:C46)</f>
        <v>803023348.75</v>
      </c>
      <c r="E46" s="84"/>
      <c r="F46" s="84"/>
      <c r="G46" s="85">
        <f>SUM(F36:F46)</f>
        <v>802636008.21000004</v>
      </c>
    </row>
    <row r="47" spans="2:9" ht="13.9">
      <c r="B47" s="83"/>
      <c r="C47" s="56"/>
      <c r="D47" s="70">
        <f>SUM(D32,D46)</f>
        <v>806447665.75999999</v>
      </c>
      <c r="E47" s="56"/>
      <c r="F47" s="56"/>
      <c r="G47" s="86">
        <f>+G46+G32</f>
        <v>806447665.75999999</v>
      </c>
    </row>
    <row r="48" spans="2:9" ht="13.9">
      <c r="B48" s="83"/>
      <c r="C48" s="56"/>
      <c r="D48" s="70"/>
      <c r="E48" s="56"/>
      <c r="F48" s="56"/>
      <c r="G48" s="87"/>
    </row>
    <row r="49" spans="2:7" ht="14.45" thickBot="1">
      <c r="B49" s="88"/>
      <c r="C49" s="89"/>
      <c r="D49" s="90"/>
      <c r="E49" s="118"/>
      <c r="F49" s="118"/>
      <c r="G49" s="91"/>
    </row>
    <row r="50" spans="2:7" ht="13.9">
      <c r="B50" s="92"/>
      <c r="C50" s="56"/>
      <c r="D50" s="56"/>
      <c r="E50" s="56"/>
      <c r="F50" s="56"/>
      <c r="G50" s="82"/>
    </row>
    <row r="51" spans="2:7">
      <c r="B51" s="56"/>
      <c r="C51" s="56"/>
      <c r="D51" s="82"/>
      <c r="E51" s="56"/>
      <c r="F51" s="56"/>
      <c r="G51" s="56"/>
    </row>
    <row r="52" spans="2:7">
      <c r="B52" s="107" t="s">
        <v>78</v>
      </c>
      <c r="C52" s="56"/>
      <c r="D52" s="56"/>
      <c r="E52" s="56"/>
      <c r="F52" s="56"/>
      <c r="G52" s="56"/>
    </row>
  </sheetData>
  <mergeCells count="2">
    <mergeCell ref="B12:G12"/>
    <mergeCell ref="E49:F49"/>
  </mergeCells>
  <pageMargins left="0.70866141732283472" right="0.31496062992125984" top="0.74803149606299213" bottom="0.74803149606299213" header="0.31496062992125984" footer="0.31496062992125984"/>
  <pageSetup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C78A7-18D5-44E3-BC73-090B1AF17C65}">
  <dimension ref="A1:P85"/>
  <sheetViews>
    <sheetView zoomScaleNormal="100" workbookViewId="0">
      <selection activeCell="F86" sqref="F86"/>
    </sheetView>
  </sheetViews>
  <sheetFormatPr defaultColWidth="9.140625" defaultRowHeight="15" customHeight="1"/>
  <cols>
    <col min="1" max="1" width="1.7109375" style="29" customWidth="1"/>
    <col min="2" max="3" width="15.140625" style="29" customWidth="1"/>
    <col min="4" max="4" width="10.42578125" style="29" bestFit="1" customWidth="1"/>
    <col min="5" max="5" width="15.140625" style="29" customWidth="1"/>
    <col min="6" max="6" width="41.85546875" style="29" customWidth="1"/>
    <col min="7" max="11" width="15.140625" style="29" customWidth="1"/>
    <col min="12" max="12" width="14.5703125" style="29" customWidth="1"/>
    <col min="13" max="13" width="1.7109375" style="29" customWidth="1"/>
    <col min="14" max="14" width="9.140625" style="29"/>
    <col min="15" max="15" width="14.28515625" style="29" bestFit="1" customWidth="1"/>
    <col min="16" max="16" width="10.7109375" style="29" bestFit="1" customWidth="1"/>
    <col min="17" max="16384" width="9.140625" style="29"/>
  </cols>
  <sheetData>
    <row r="1" spans="1:13" ht="15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5" customHeight="1">
      <c r="A2" s="96"/>
      <c r="B2" s="120" t="s">
        <v>106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96"/>
    </row>
    <row r="3" spans="1:13" ht="15" customHeight="1">
      <c r="A3" s="96"/>
      <c r="B3" s="120" t="s">
        <v>107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96"/>
    </row>
    <row r="4" spans="1:13" ht="15" customHeight="1">
      <c r="A4" s="96"/>
      <c r="B4" s="120" t="s">
        <v>108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96"/>
    </row>
    <row r="5" spans="1:13" ht="15" customHeight="1">
      <c r="A5" s="96"/>
      <c r="B5" s="120" t="s">
        <v>109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96"/>
    </row>
    <row r="6" spans="1:13" ht="15" customHeight="1">
      <c r="A6" s="96"/>
      <c r="B6" s="120" t="s">
        <v>110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96"/>
    </row>
    <row r="7" spans="1:13" ht="15" customHeight="1">
      <c r="A7" s="96"/>
      <c r="B7" s="120" t="s">
        <v>111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96"/>
    </row>
    <row r="8" spans="1:13" ht="15" customHeight="1">
      <c r="A8" s="96"/>
      <c r="B8" s="94"/>
      <c r="C8" s="94"/>
      <c r="D8" s="94"/>
      <c r="E8" s="95"/>
      <c r="F8" s="95"/>
      <c r="G8" s="95"/>
      <c r="H8" s="95"/>
      <c r="I8" s="95"/>
      <c r="J8" s="95"/>
      <c r="K8" s="95"/>
      <c r="L8" s="96"/>
      <c r="M8" s="96"/>
    </row>
    <row r="9" spans="1:13" ht="15" customHeight="1">
      <c r="A9" s="96"/>
      <c r="B9" s="123" t="s">
        <v>112</v>
      </c>
      <c r="C9" s="123" t="s">
        <v>113</v>
      </c>
      <c r="D9" s="123" t="s">
        <v>114</v>
      </c>
      <c r="E9" s="123" t="s">
        <v>115</v>
      </c>
      <c r="F9" s="123" t="s">
        <v>116</v>
      </c>
      <c r="G9" s="121" t="s">
        <v>117</v>
      </c>
      <c r="H9" s="122"/>
      <c r="I9" s="121" t="s">
        <v>118</v>
      </c>
      <c r="J9" s="122"/>
      <c r="K9" s="121" t="s">
        <v>119</v>
      </c>
      <c r="L9" s="122"/>
      <c r="M9" s="96"/>
    </row>
    <row r="10" spans="1:13" ht="15" customHeight="1">
      <c r="A10" s="96"/>
      <c r="B10" s="124"/>
      <c r="C10" s="124"/>
      <c r="D10" s="124"/>
      <c r="E10" s="124"/>
      <c r="F10" s="124"/>
      <c r="G10" s="105" t="s">
        <v>120</v>
      </c>
      <c r="H10" s="105" t="s">
        <v>121</v>
      </c>
      <c r="I10" s="105" t="s">
        <v>122</v>
      </c>
      <c r="J10" s="105" t="s">
        <v>123</v>
      </c>
      <c r="K10" s="105" t="s">
        <v>120</v>
      </c>
      <c r="L10" s="105" t="s">
        <v>121</v>
      </c>
      <c r="M10" s="96"/>
    </row>
    <row r="11" spans="1:13" ht="15" customHeight="1">
      <c r="A11" s="96"/>
      <c r="B11" s="97" t="s">
        <v>124</v>
      </c>
      <c r="C11" s="97" t="s">
        <v>125</v>
      </c>
      <c r="D11" s="97" t="s">
        <v>126</v>
      </c>
      <c r="E11" s="97" t="s">
        <v>127</v>
      </c>
      <c r="F11" s="98" t="s">
        <v>82</v>
      </c>
      <c r="G11" s="99">
        <v>0</v>
      </c>
      <c r="H11" s="99">
        <v>0</v>
      </c>
      <c r="I11" s="99">
        <v>1533742</v>
      </c>
      <c r="J11" s="99">
        <v>795</v>
      </c>
      <c r="K11" s="99">
        <v>1532947</v>
      </c>
      <c r="L11" s="99">
        <v>0</v>
      </c>
      <c r="M11" s="96"/>
    </row>
    <row r="12" spans="1:13" ht="15" customHeight="1">
      <c r="A12" s="96"/>
      <c r="B12" s="97" t="s">
        <v>124</v>
      </c>
      <c r="C12" s="97" t="s">
        <v>125</v>
      </c>
      <c r="D12" s="97" t="s">
        <v>128</v>
      </c>
      <c r="E12" s="97" t="s">
        <v>127</v>
      </c>
      <c r="F12" s="98" t="s">
        <v>84</v>
      </c>
      <c r="G12" s="99">
        <v>0</v>
      </c>
      <c r="H12" s="99">
        <v>0</v>
      </c>
      <c r="I12" s="99">
        <v>319964.49</v>
      </c>
      <c r="J12" s="99">
        <v>0</v>
      </c>
      <c r="K12" s="99">
        <v>319964.49</v>
      </c>
      <c r="L12" s="99">
        <v>0</v>
      </c>
      <c r="M12" s="96"/>
    </row>
    <row r="13" spans="1:13" ht="15" customHeight="1">
      <c r="A13" s="96"/>
      <c r="B13" s="97" t="s">
        <v>124</v>
      </c>
      <c r="C13" s="97" t="s">
        <v>125</v>
      </c>
      <c r="D13" s="97" t="s">
        <v>129</v>
      </c>
      <c r="E13" s="97" t="s">
        <v>127</v>
      </c>
      <c r="F13" s="98" t="s">
        <v>86</v>
      </c>
      <c r="G13" s="99">
        <v>0</v>
      </c>
      <c r="H13" s="99">
        <v>0</v>
      </c>
      <c r="I13" s="99">
        <v>50150</v>
      </c>
      <c r="J13" s="99">
        <v>25500</v>
      </c>
      <c r="K13" s="99">
        <v>24650</v>
      </c>
      <c r="L13" s="99">
        <v>0</v>
      </c>
      <c r="M13" s="96"/>
    </row>
    <row r="14" spans="1:13" ht="15" customHeight="1">
      <c r="A14" s="96"/>
      <c r="B14" s="97" t="s">
        <v>124</v>
      </c>
      <c r="C14" s="97" t="s">
        <v>125</v>
      </c>
      <c r="D14" s="97" t="s">
        <v>130</v>
      </c>
      <c r="E14" s="97" t="s">
        <v>127</v>
      </c>
      <c r="F14" s="98" t="s">
        <v>88</v>
      </c>
      <c r="G14" s="99">
        <v>0</v>
      </c>
      <c r="H14" s="99">
        <v>0</v>
      </c>
      <c r="I14" s="99">
        <v>1532947</v>
      </c>
      <c r="J14" s="99">
        <v>0</v>
      </c>
      <c r="K14" s="99">
        <v>1532947</v>
      </c>
      <c r="L14" s="99">
        <v>0</v>
      </c>
      <c r="M14" s="96"/>
    </row>
    <row r="15" spans="1:13" ht="15" customHeight="1">
      <c r="A15" s="96"/>
      <c r="B15" s="97" t="s">
        <v>124</v>
      </c>
      <c r="C15" s="97" t="s">
        <v>125</v>
      </c>
      <c r="D15" s="97" t="s">
        <v>131</v>
      </c>
      <c r="E15" s="97" t="s">
        <v>127</v>
      </c>
      <c r="F15" s="98" t="s">
        <v>132</v>
      </c>
      <c r="G15" s="99">
        <v>9668.27</v>
      </c>
      <c r="H15" s="99">
        <v>0</v>
      </c>
      <c r="I15" s="99">
        <v>0</v>
      </c>
      <c r="J15" s="99">
        <v>9668.27</v>
      </c>
      <c r="K15" s="99">
        <v>0</v>
      </c>
      <c r="L15" s="99">
        <v>0</v>
      </c>
      <c r="M15" s="96"/>
    </row>
    <row r="16" spans="1:13" ht="15" customHeight="1">
      <c r="A16" s="96"/>
      <c r="B16" s="97" t="s">
        <v>124</v>
      </c>
      <c r="C16" s="97" t="s">
        <v>125</v>
      </c>
      <c r="D16" s="97" t="s">
        <v>133</v>
      </c>
      <c r="E16" s="97" t="s">
        <v>127</v>
      </c>
      <c r="F16" s="98" t="s">
        <v>134</v>
      </c>
      <c r="G16" s="99">
        <v>0</v>
      </c>
      <c r="H16" s="99">
        <v>0</v>
      </c>
      <c r="I16" s="99">
        <v>111424.57</v>
      </c>
      <c r="J16" s="99">
        <v>111424.57</v>
      </c>
      <c r="K16" s="99">
        <v>0</v>
      </c>
      <c r="L16" s="99">
        <v>0</v>
      </c>
      <c r="M16" s="96"/>
    </row>
    <row r="17" spans="1:16" ht="15" customHeight="1">
      <c r="A17" s="96"/>
      <c r="B17" s="97" t="s">
        <v>124</v>
      </c>
      <c r="C17" s="97" t="s">
        <v>125</v>
      </c>
      <c r="D17" s="97" t="s">
        <v>135</v>
      </c>
      <c r="E17" s="97" t="s">
        <v>127</v>
      </c>
      <c r="F17" s="98" t="s">
        <v>43</v>
      </c>
      <c r="G17" s="99">
        <v>252730.74</v>
      </c>
      <c r="H17" s="99">
        <v>0</v>
      </c>
      <c r="I17" s="99">
        <v>50425.9</v>
      </c>
      <c r="J17" s="99">
        <v>289348.12</v>
      </c>
      <c r="K17" s="99">
        <v>13808.52</v>
      </c>
      <c r="L17" s="99">
        <v>0</v>
      </c>
      <c r="M17" s="96"/>
    </row>
    <row r="18" spans="1:16" ht="15" customHeight="1">
      <c r="A18" s="96"/>
      <c r="B18" s="97" t="s">
        <v>124</v>
      </c>
      <c r="C18" s="97" t="s">
        <v>125</v>
      </c>
      <c r="D18" s="97" t="s">
        <v>136</v>
      </c>
      <c r="E18" s="97" t="s">
        <v>127</v>
      </c>
      <c r="F18" s="98" t="s">
        <v>45</v>
      </c>
      <c r="G18" s="99">
        <v>0</v>
      </c>
      <c r="H18" s="99">
        <v>0</v>
      </c>
      <c r="I18" s="99">
        <v>22500</v>
      </c>
      <c r="J18" s="99">
        <v>22500</v>
      </c>
      <c r="K18" s="99">
        <v>0</v>
      </c>
      <c r="L18" s="99">
        <v>0</v>
      </c>
      <c r="M18" s="96"/>
    </row>
    <row r="19" spans="1:16" ht="15" customHeight="1">
      <c r="A19" s="96"/>
      <c r="B19" s="97" t="s">
        <v>124</v>
      </c>
      <c r="C19" s="97" t="s">
        <v>125</v>
      </c>
      <c r="D19" s="97" t="s">
        <v>137</v>
      </c>
      <c r="E19" s="97" t="s">
        <v>127</v>
      </c>
      <c r="F19" s="98" t="s">
        <v>47</v>
      </c>
      <c r="G19" s="99">
        <v>5220</v>
      </c>
      <c r="H19" s="99">
        <v>0</v>
      </c>
      <c r="I19" s="99">
        <v>0</v>
      </c>
      <c r="J19" s="99">
        <v>5220</v>
      </c>
      <c r="K19" s="99">
        <v>0</v>
      </c>
      <c r="L19" s="99">
        <v>0</v>
      </c>
      <c r="M19" s="96"/>
    </row>
    <row r="20" spans="1:16" ht="15" customHeight="1">
      <c r="A20" s="96"/>
      <c r="B20" s="97" t="s">
        <v>124</v>
      </c>
      <c r="C20" s="97" t="s">
        <v>125</v>
      </c>
      <c r="D20" s="97" t="s">
        <v>138</v>
      </c>
      <c r="E20" s="97" t="s">
        <v>127</v>
      </c>
      <c r="F20" s="98" t="s">
        <v>49</v>
      </c>
      <c r="G20" s="99">
        <v>50460</v>
      </c>
      <c r="H20" s="99">
        <v>0</v>
      </c>
      <c r="I20" s="99">
        <v>0</v>
      </c>
      <c r="J20" s="99">
        <v>50460</v>
      </c>
      <c r="K20" s="99">
        <v>0</v>
      </c>
      <c r="L20" s="99">
        <v>0</v>
      </c>
      <c r="M20" s="96"/>
    </row>
    <row r="21" spans="1:16" ht="15" customHeight="1">
      <c r="A21" s="96"/>
      <c r="B21" s="97" t="s">
        <v>124</v>
      </c>
      <c r="C21" s="97" t="s">
        <v>125</v>
      </c>
      <c r="D21" s="97" t="s">
        <v>139</v>
      </c>
      <c r="E21" s="97" t="s">
        <v>127</v>
      </c>
      <c r="F21" s="98" t="s">
        <v>53</v>
      </c>
      <c r="G21" s="99">
        <v>0</v>
      </c>
      <c r="H21" s="99">
        <v>0</v>
      </c>
      <c r="I21" s="99">
        <v>3921.4</v>
      </c>
      <c r="J21" s="99">
        <v>3921.4</v>
      </c>
      <c r="K21" s="99">
        <v>0</v>
      </c>
      <c r="L21" s="99">
        <v>0</v>
      </c>
      <c r="M21" s="96"/>
    </row>
    <row r="22" spans="1:16" ht="15" customHeight="1">
      <c r="A22" s="96"/>
      <c r="B22" s="97" t="s">
        <v>124</v>
      </c>
      <c r="C22" s="97" t="s">
        <v>125</v>
      </c>
      <c r="D22" s="97" t="s">
        <v>140</v>
      </c>
      <c r="E22" s="97" t="s">
        <v>127</v>
      </c>
      <c r="F22" s="98" t="s">
        <v>141</v>
      </c>
      <c r="G22" s="99">
        <v>7308</v>
      </c>
      <c r="H22" s="99">
        <v>0</v>
      </c>
      <c r="I22" s="99">
        <v>0</v>
      </c>
      <c r="J22" s="99">
        <v>7308</v>
      </c>
      <c r="K22" s="99">
        <v>0</v>
      </c>
      <c r="L22" s="99">
        <v>0</v>
      </c>
      <c r="M22" s="96"/>
      <c r="O22" s="35"/>
    </row>
    <row r="23" spans="1:16" ht="15" customHeight="1">
      <c r="A23" s="96"/>
      <c r="B23" s="97" t="s">
        <v>124</v>
      </c>
      <c r="C23" s="97" t="s">
        <v>125</v>
      </c>
      <c r="D23" s="97" t="s">
        <v>142</v>
      </c>
      <c r="E23" s="97" t="s">
        <v>127</v>
      </c>
      <c r="F23" s="98" t="s">
        <v>94</v>
      </c>
      <c r="G23" s="99">
        <v>217779275.53999999</v>
      </c>
      <c r="H23" s="99">
        <v>0</v>
      </c>
      <c r="I23" s="99">
        <v>203395721.69</v>
      </c>
      <c r="J23" s="99">
        <v>34348853.700000003</v>
      </c>
      <c r="K23" s="99">
        <v>386826143.52999997</v>
      </c>
      <c r="L23" s="99">
        <v>0</v>
      </c>
      <c r="M23" s="96"/>
    </row>
    <row r="24" spans="1:16" ht="15" customHeight="1">
      <c r="A24" s="96"/>
      <c r="B24" s="97" t="s">
        <v>124</v>
      </c>
      <c r="C24" s="97" t="s">
        <v>125</v>
      </c>
      <c r="D24" s="97" t="s">
        <v>143</v>
      </c>
      <c r="E24" s="97" t="s">
        <v>127</v>
      </c>
      <c r="F24" s="98" t="s">
        <v>96</v>
      </c>
      <c r="G24" s="99">
        <v>0</v>
      </c>
      <c r="H24" s="99">
        <v>0</v>
      </c>
      <c r="I24" s="99">
        <v>402967432</v>
      </c>
      <c r="J24" s="99">
        <v>0</v>
      </c>
      <c r="K24" s="99">
        <v>402967432</v>
      </c>
      <c r="L24" s="99">
        <v>0</v>
      </c>
      <c r="M24" s="96"/>
    </row>
    <row r="25" spans="1:16" ht="15" customHeight="1">
      <c r="A25" s="96"/>
      <c r="B25" s="97" t="s">
        <v>124</v>
      </c>
      <c r="C25" s="97" t="s">
        <v>125</v>
      </c>
      <c r="D25" s="97" t="s">
        <v>144</v>
      </c>
      <c r="E25" s="97" t="s">
        <v>127</v>
      </c>
      <c r="F25" s="98" t="s">
        <v>145</v>
      </c>
      <c r="G25" s="99">
        <v>0</v>
      </c>
      <c r="H25" s="99">
        <v>0</v>
      </c>
      <c r="I25" s="99">
        <v>402967432</v>
      </c>
      <c r="J25" s="99">
        <v>402967432</v>
      </c>
      <c r="K25" s="99">
        <v>0</v>
      </c>
      <c r="L25" s="99">
        <v>0</v>
      </c>
      <c r="M25" s="96"/>
    </row>
    <row r="26" spans="1:16" ht="15" customHeight="1">
      <c r="A26" s="96"/>
      <c r="B26" s="97" t="s">
        <v>124</v>
      </c>
      <c r="C26" s="97" t="s">
        <v>125</v>
      </c>
      <c r="D26" s="97" t="s">
        <v>146</v>
      </c>
      <c r="E26" s="97" t="s">
        <v>127</v>
      </c>
      <c r="F26" s="98" t="s">
        <v>98</v>
      </c>
      <c r="G26" s="99">
        <v>11636432.93</v>
      </c>
      <c r="H26" s="99">
        <v>0</v>
      </c>
      <c r="I26" s="99">
        <v>0</v>
      </c>
      <c r="J26" s="99">
        <v>0</v>
      </c>
      <c r="K26" s="99">
        <v>11636432.93</v>
      </c>
      <c r="L26" s="99">
        <v>0</v>
      </c>
      <c r="M26" s="96"/>
    </row>
    <row r="27" spans="1:16" ht="15" customHeight="1">
      <c r="A27" s="96"/>
      <c r="B27" s="97" t="s">
        <v>124</v>
      </c>
      <c r="C27" s="97" t="s">
        <v>125</v>
      </c>
      <c r="D27" s="97" t="s">
        <v>147</v>
      </c>
      <c r="E27" s="97" t="s">
        <v>127</v>
      </c>
      <c r="F27" s="98" t="s">
        <v>100</v>
      </c>
      <c r="G27" s="99">
        <v>750101.07</v>
      </c>
      <c r="H27" s="99">
        <v>0</v>
      </c>
      <c r="I27" s="99">
        <v>0</v>
      </c>
      <c r="J27" s="99">
        <v>0</v>
      </c>
      <c r="K27" s="99">
        <v>750101.07</v>
      </c>
      <c r="L27" s="99">
        <v>0</v>
      </c>
      <c r="M27" s="96"/>
    </row>
    <row r="28" spans="1:16" ht="15" customHeight="1">
      <c r="A28" s="96"/>
      <c r="B28" s="97" t="s">
        <v>124</v>
      </c>
      <c r="C28" s="97" t="s">
        <v>125</v>
      </c>
      <c r="D28" s="97" t="s">
        <v>148</v>
      </c>
      <c r="E28" s="97" t="s">
        <v>127</v>
      </c>
      <c r="F28" s="98" t="s">
        <v>102</v>
      </c>
      <c r="G28" s="99">
        <v>0</v>
      </c>
      <c r="H28" s="99">
        <v>0</v>
      </c>
      <c r="I28" s="99">
        <v>342077.04</v>
      </c>
      <c r="J28" s="99">
        <v>0</v>
      </c>
      <c r="K28" s="99">
        <v>342077.04</v>
      </c>
      <c r="L28" s="99">
        <v>0</v>
      </c>
      <c r="M28" s="108"/>
    </row>
    <row r="29" spans="1:16" ht="15" customHeight="1">
      <c r="A29" s="96"/>
      <c r="B29" s="97" t="s">
        <v>124</v>
      </c>
      <c r="C29" s="97" t="s">
        <v>125</v>
      </c>
      <c r="D29" s="97" t="s">
        <v>149</v>
      </c>
      <c r="E29" s="97" t="s">
        <v>127</v>
      </c>
      <c r="F29" s="98" t="s">
        <v>103</v>
      </c>
      <c r="G29" s="99">
        <v>46539.199999999997</v>
      </c>
      <c r="H29" s="99">
        <v>0</v>
      </c>
      <c r="I29" s="99">
        <v>0</v>
      </c>
      <c r="J29" s="99">
        <v>0</v>
      </c>
      <c r="K29" s="99">
        <v>46539.199999999997</v>
      </c>
      <c r="L29" s="99">
        <v>0</v>
      </c>
      <c r="M29" s="96"/>
    </row>
    <row r="30" spans="1:16" ht="15" customHeight="1">
      <c r="A30" s="96"/>
      <c r="B30" s="97" t="s">
        <v>124</v>
      </c>
      <c r="C30" s="97" t="s">
        <v>125</v>
      </c>
      <c r="D30" s="97" t="s">
        <v>150</v>
      </c>
      <c r="E30" s="97" t="s">
        <v>127</v>
      </c>
      <c r="F30" s="98" t="s">
        <v>104</v>
      </c>
      <c r="G30" s="99">
        <v>206962.98</v>
      </c>
      <c r="H30" s="99">
        <v>0</v>
      </c>
      <c r="I30" s="99">
        <v>0</v>
      </c>
      <c r="J30" s="99">
        <v>0</v>
      </c>
      <c r="K30" s="99">
        <v>206962.98</v>
      </c>
      <c r="L30" s="99">
        <v>0</v>
      </c>
      <c r="M30" s="96"/>
      <c r="P30" s="35"/>
    </row>
    <row r="31" spans="1:16" ht="15" customHeight="1">
      <c r="A31" s="96"/>
      <c r="B31" s="97" t="s">
        <v>124</v>
      </c>
      <c r="C31" s="97" t="s">
        <v>125</v>
      </c>
      <c r="D31" s="97" t="s">
        <v>151</v>
      </c>
      <c r="E31" s="97" t="s">
        <v>127</v>
      </c>
      <c r="F31" s="98" t="s">
        <v>105</v>
      </c>
      <c r="G31" s="99">
        <v>0</v>
      </c>
      <c r="H31" s="99">
        <v>0</v>
      </c>
      <c r="I31" s="99">
        <v>247660</v>
      </c>
      <c r="J31" s="99">
        <v>0</v>
      </c>
      <c r="K31" s="99">
        <v>247660</v>
      </c>
      <c r="L31" s="99">
        <v>0</v>
      </c>
      <c r="M31" s="96"/>
      <c r="O31" s="35"/>
    </row>
    <row r="32" spans="1:16" ht="15" customHeight="1">
      <c r="A32" s="96"/>
      <c r="B32" s="97" t="s">
        <v>124</v>
      </c>
      <c r="C32" s="97" t="s">
        <v>125</v>
      </c>
      <c r="D32" s="97" t="s">
        <v>152</v>
      </c>
      <c r="E32" s="97" t="s">
        <v>153</v>
      </c>
      <c r="F32" s="98" t="s">
        <v>83</v>
      </c>
      <c r="G32" s="99">
        <v>0</v>
      </c>
      <c r="H32" s="99">
        <v>14321.8</v>
      </c>
      <c r="I32" s="99">
        <v>219056041.66999999</v>
      </c>
      <c r="J32" s="99">
        <v>220200494.66</v>
      </c>
      <c r="K32" s="99">
        <v>0</v>
      </c>
      <c r="L32" s="99">
        <v>1158774.79</v>
      </c>
      <c r="M32" s="96"/>
      <c r="O32" s="35"/>
      <c r="P32" s="35"/>
    </row>
    <row r="33" spans="1:13" ht="15" customHeight="1">
      <c r="A33" s="96"/>
      <c r="B33" s="97" t="s">
        <v>124</v>
      </c>
      <c r="C33" s="97" t="s">
        <v>125</v>
      </c>
      <c r="D33" s="97" t="s">
        <v>154</v>
      </c>
      <c r="E33" s="97" t="s">
        <v>153</v>
      </c>
      <c r="F33" s="98" t="s">
        <v>85</v>
      </c>
      <c r="G33" s="99">
        <v>0</v>
      </c>
      <c r="H33" s="99">
        <v>2215899.3199999998</v>
      </c>
      <c r="I33" s="99">
        <v>42533335.840000004</v>
      </c>
      <c r="J33" s="99">
        <v>41416537.359999999</v>
      </c>
      <c r="K33" s="99">
        <v>0</v>
      </c>
      <c r="L33" s="99">
        <v>1099100.8400000001</v>
      </c>
      <c r="M33" s="96"/>
    </row>
    <row r="34" spans="1:13" ht="15" customHeight="1">
      <c r="A34" s="96"/>
      <c r="B34" s="97" t="s">
        <v>124</v>
      </c>
      <c r="C34" s="97" t="s">
        <v>125</v>
      </c>
      <c r="D34" s="97" t="s">
        <v>155</v>
      </c>
      <c r="E34" s="97" t="s">
        <v>153</v>
      </c>
      <c r="F34" s="98" t="s">
        <v>87</v>
      </c>
      <c r="G34" s="99">
        <v>0</v>
      </c>
      <c r="H34" s="99">
        <v>0</v>
      </c>
      <c r="I34" s="99">
        <v>90000</v>
      </c>
      <c r="J34" s="99">
        <v>96000</v>
      </c>
      <c r="K34" s="99">
        <v>0</v>
      </c>
      <c r="L34" s="99">
        <v>6000</v>
      </c>
      <c r="M34" s="96"/>
    </row>
    <row r="35" spans="1:13" ht="15" customHeight="1">
      <c r="A35" s="96"/>
      <c r="B35" s="97" t="s">
        <v>124</v>
      </c>
      <c r="C35" s="97" t="s">
        <v>125</v>
      </c>
      <c r="D35" s="97" t="s">
        <v>156</v>
      </c>
      <c r="E35" s="97" t="s">
        <v>153</v>
      </c>
      <c r="F35" s="98" t="s">
        <v>157</v>
      </c>
      <c r="G35" s="99">
        <v>0</v>
      </c>
      <c r="H35" s="99">
        <v>0</v>
      </c>
      <c r="I35" s="99">
        <v>195253727.72999999</v>
      </c>
      <c r="J35" s="99">
        <v>195253727.72999999</v>
      </c>
      <c r="K35" s="99">
        <v>0</v>
      </c>
      <c r="L35" s="99">
        <v>0</v>
      </c>
      <c r="M35" s="96"/>
    </row>
    <row r="36" spans="1:13" ht="15" customHeight="1">
      <c r="A36" s="96"/>
      <c r="B36" s="97" t="s">
        <v>124</v>
      </c>
      <c r="C36" s="97" t="s">
        <v>125</v>
      </c>
      <c r="D36" s="97" t="s">
        <v>158</v>
      </c>
      <c r="E36" s="97" t="s">
        <v>153</v>
      </c>
      <c r="F36" s="98" t="s">
        <v>89</v>
      </c>
      <c r="G36" s="99">
        <v>0</v>
      </c>
      <c r="H36" s="99">
        <v>32906.199999999997</v>
      </c>
      <c r="I36" s="99">
        <v>71824118.730000004</v>
      </c>
      <c r="J36" s="99">
        <v>71798036.819999993</v>
      </c>
      <c r="K36" s="99">
        <v>0</v>
      </c>
      <c r="L36" s="99">
        <v>6824.29</v>
      </c>
      <c r="M36" s="96"/>
    </row>
    <row r="37" spans="1:13" ht="15" customHeight="1">
      <c r="A37" s="96"/>
      <c r="B37" s="97" t="s">
        <v>124</v>
      </c>
      <c r="C37" s="97" t="s">
        <v>125</v>
      </c>
      <c r="D37" s="97" t="s">
        <v>159</v>
      </c>
      <c r="E37" s="97" t="s">
        <v>153</v>
      </c>
      <c r="F37" s="98" t="s">
        <v>90</v>
      </c>
      <c r="G37" s="99">
        <v>0</v>
      </c>
      <c r="H37" s="99">
        <v>0</v>
      </c>
      <c r="I37" s="99">
        <v>1532947</v>
      </c>
      <c r="J37" s="99">
        <v>3065894</v>
      </c>
      <c r="K37" s="99">
        <v>0</v>
      </c>
      <c r="L37" s="99">
        <v>1532947</v>
      </c>
      <c r="M37" s="96"/>
    </row>
    <row r="38" spans="1:13" ht="15" customHeight="1">
      <c r="A38" s="96"/>
      <c r="B38" s="97" t="s">
        <v>124</v>
      </c>
      <c r="C38" s="97" t="s">
        <v>125</v>
      </c>
      <c r="D38" s="97" t="s">
        <v>160</v>
      </c>
      <c r="E38" s="97" t="s">
        <v>153</v>
      </c>
      <c r="F38" s="98" t="s">
        <v>91</v>
      </c>
      <c r="G38" s="99">
        <v>0</v>
      </c>
      <c r="H38" s="99">
        <v>0</v>
      </c>
      <c r="I38" s="99">
        <v>0</v>
      </c>
      <c r="J38" s="99">
        <v>8010.63</v>
      </c>
      <c r="K38" s="99">
        <v>0</v>
      </c>
      <c r="L38" s="99">
        <v>8010.63</v>
      </c>
      <c r="M38" s="96"/>
    </row>
    <row r="39" spans="1:13" ht="15" customHeight="1">
      <c r="A39" s="96"/>
      <c r="B39" s="97" t="s">
        <v>124</v>
      </c>
      <c r="C39" s="97" t="s">
        <v>125</v>
      </c>
      <c r="D39" s="97" t="s">
        <v>161</v>
      </c>
      <c r="E39" s="97" t="s">
        <v>153</v>
      </c>
      <c r="F39" s="98" t="s">
        <v>162</v>
      </c>
      <c r="G39" s="99">
        <v>0</v>
      </c>
      <c r="H39" s="99">
        <v>0</v>
      </c>
      <c r="I39" s="99">
        <v>2263127.3199999998</v>
      </c>
      <c r="J39" s="99">
        <v>2263127.3199999998</v>
      </c>
      <c r="K39" s="99">
        <v>0</v>
      </c>
      <c r="L39" s="99">
        <v>0</v>
      </c>
      <c r="M39" s="96"/>
    </row>
    <row r="40" spans="1:13" ht="15" customHeight="1">
      <c r="A40" s="96"/>
      <c r="B40" s="97" t="s">
        <v>124</v>
      </c>
      <c r="C40" s="97" t="s">
        <v>125</v>
      </c>
      <c r="D40" s="97" t="s">
        <v>163</v>
      </c>
      <c r="E40" s="97" t="s">
        <v>153</v>
      </c>
      <c r="F40" s="98" t="s">
        <v>164</v>
      </c>
      <c r="G40" s="99">
        <v>0</v>
      </c>
      <c r="H40" s="99">
        <v>0</v>
      </c>
      <c r="I40" s="99">
        <v>8805.6299999999992</v>
      </c>
      <c r="J40" s="99">
        <v>8805.6299999999992</v>
      </c>
      <c r="K40" s="99">
        <v>0</v>
      </c>
      <c r="L40" s="99">
        <v>0</v>
      </c>
      <c r="M40" s="96"/>
    </row>
    <row r="41" spans="1:13" ht="15" customHeight="1">
      <c r="A41" s="96"/>
      <c r="B41" s="97" t="s">
        <v>124</v>
      </c>
      <c r="C41" s="97" t="s">
        <v>125</v>
      </c>
      <c r="D41" s="97" t="s">
        <v>165</v>
      </c>
      <c r="E41" s="97" t="s">
        <v>153</v>
      </c>
      <c r="F41" s="98" t="s">
        <v>76</v>
      </c>
      <c r="G41" s="99">
        <v>0</v>
      </c>
      <c r="H41" s="99">
        <v>0</v>
      </c>
      <c r="I41" s="99">
        <v>26458.75</v>
      </c>
      <c r="J41" s="99">
        <v>530316625.11000001</v>
      </c>
      <c r="K41" s="99">
        <v>0</v>
      </c>
      <c r="L41" s="99">
        <v>530290166.36000001</v>
      </c>
      <c r="M41" s="96"/>
    </row>
    <row r="42" spans="1:13" ht="15" customHeight="1">
      <c r="A42" s="96"/>
      <c r="B42" s="97" t="s">
        <v>124</v>
      </c>
      <c r="C42" s="97" t="s">
        <v>125</v>
      </c>
      <c r="D42" s="97" t="s">
        <v>77</v>
      </c>
      <c r="E42" s="97" t="s">
        <v>153</v>
      </c>
      <c r="F42" s="98" t="s">
        <v>27</v>
      </c>
      <c r="G42" s="99">
        <v>0</v>
      </c>
      <c r="H42" s="99">
        <v>82919025.189999998</v>
      </c>
      <c r="I42" s="99">
        <v>82919025.189999998</v>
      </c>
      <c r="J42" s="99">
        <v>0</v>
      </c>
      <c r="K42" s="99">
        <v>0</v>
      </c>
      <c r="L42" s="99">
        <v>0</v>
      </c>
      <c r="M42" s="96"/>
    </row>
    <row r="43" spans="1:13" ht="15" customHeight="1">
      <c r="A43" s="96"/>
      <c r="B43" s="97" t="s">
        <v>124</v>
      </c>
      <c r="C43" s="97" t="s">
        <v>125</v>
      </c>
      <c r="D43" s="97" t="s">
        <v>166</v>
      </c>
      <c r="E43" s="97" t="s">
        <v>153</v>
      </c>
      <c r="F43" s="98" t="s">
        <v>95</v>
      </c>
      <c r="G43" s="99">
        <v>0</v>
      </c>
      <c r="H43" s="99">
        <v>145685576.91</v>
      </c>
      <c r="I43" s="99">
        <v>0</v>
      </c>
      <c r="J43" s="99">
        <v>486051072.66000003</v>
      </c>
      <c r="K43" s="99">
        <v>0</v>
      </c>
      <c r="L43" s="99">
        <v>631736649.57000005</v>
      </c>
      <c r="M43" s="96"/>
    </row>
    <row r="44" spans="1:13" ht="15" customHeight="1">
      <c r="A44" s="96"/>
      <c r="B44" s="97" t="s">
        <v>124</v>
      </c>
      <c r="C44" s="97" t="s">
        <v>125</v>
      </c>
      <c r="D44" s="97" t="s">
        <v>167</v>
      </c>
      <c r="E44" s="97" t="s">
        <v>153</v>
      </c>
      <c r="F44" s="98" t="s">
        <v>99</v>
      </c>
      <c r="G44" s="99">
        <v>0</v>
      </c>
      <c r="H44" s="99">
        <v>-123030.69</v>
      </c>
      <c r="I44" s="99">
        <v>0</v>
      </c>
      <c r="J44" s="99">
        <v>0</v>
      </c>
      <c r="K44" s="99">
        <v>0</v>
      </c>
      <c r="L44" s="99">
        <v>-123030.69</v>
      </c>
      <c r="M44" s="96"/>
    </row>
    <row r="45" spans="1:13" ht="15" customHeight="1">
      <c r="A45" s="96"/>
      <c r="B45" s="97" t="s">
        <v>124</v>
      </c>
      <c r="C45" s="97" t="s">
        <v>125</v>
      </c>
      <c r="D45" s="97" t="s">
        <v>168</v>
      </c>
      <c r="E45" s="97" t="s">
        <v>153</v>
      </c>
      <c r="F45" s="98" t="s">
        <v>101</v>
      </c>
      <c r="G45" s="99">
        <v>0</v>
      </c>
      <c r="H45" s="99">
        <v>0</v>
      </c>
      <c r="I45" s="99">
        <v>0</v>
      </c>
      <c r="J45" s="99">
        <v>8141993.96</v>
      </c>
      <c r="K45" s="99">
        <v>0</v>
      </c>
      <c r="L45" s="99">
        <v>8141993.96</v>
      </c>
      <c r="M45" s="96"/>
    </row>
    <row r="46" spans="1:13" ht="15" customHeight="1">
      <c r="A46" s="96"/>
      <c r="B46" s="97" t="s">
        <v>124</v>
      </c>
      <c r="C46" s="97" t="s">
        <v>125</v>
      </c>
      <c r="D46" s="97" t="s">
        <v>32</v>
      </c>
      <c r="E46" s="97" t="s">
        <v>127</v>
      </c>
      <c r="F46" s="98" t="s">
        <v>33</v>
      </c>
      <c r="G46" s="99">
        <v>0</v>
      </c>
      <c r="H46" s="99">
        <v>0</v>
      </c>
      <c r="I46" s="99">
        <v>38738528.270000003</v>
      </c>
      <c r="J46" s="99">
        <v>3917.72</v>
      </c>
      <c r="K46" s="99">
        <v>38734610.549999997</v>
      </c>
      <c r="L46" s="99">
        <v>0</v>
      </c>
      <c r="M46" s="96"/>
    </row>
    <row r="47" spans="1:13" ht="15" customHeight="1">
      <c r="A47" s="96"/>
      <c r="B47" s="97" t="s">
        <v>124</v>
      </c>
      <c r="C47" s="97" t="s">
        <v>125</v>
      </c>
      <c r="D47" s="97" t="s">
        <v>34</v>
      </c>
      <c r="E47" s="97" t="s">
        <v>127</v>
      </c>
      <c r="F47" s="98" t="s">
        <v>35</v>
      </c>
      <c r="G47" s="99">
        <v>0</v>
      </c>
      <c r="H47" s="99">
        <v>0</v>
      </c>
      <c r="I47" s="99">
        <v>51400150.539999999</v>
      </c>
      <c r="J47" s="99">
        <v>0</v>
      </c>
      <c r="K47" s="99">
        <v>51400150.539999999</v>
      </c>
      <c r="L47" s="99">
        <v>0</v>
      </c>
      <c r="M47" s="96"/>
    </row>
    <row r="48" spans="1:13" ht="15" customHeight="1">
      <c r="A48" s="96"/>
      <c r="B48" s="97" t="s">
        <v>124</v>
      </c>
      <c r="C48" s="97" t="s">
        <v>125</v>
      </c>
      <c r="D48" s="97" t="s">
        <v>36</v>
      </c>
      <c r="E48" s="97" t="s">
        <v>127</v>
      </c>
      <c r="F48" s="98" t="s">
        <v>37</v>
      </c>
      <c r="G48" s="99">
        <v>0</v>
      </c>
      <c r="H48" s="99">
        <v>0</v>
      </c>
      <c r="I48" s="99">
        <v>36993075.609999999</v>
      </c>
      <c r="J48" s="99">
        <v>0</v>
      </c>
      <c r="K48" s="99">
        <v>36993075.609999999</v>
      </c>
      <c r="L48" s="99">
        <v>0</v>
      </c>
      <c r="M48" s="96"/>
    </row>
    <row r="49" spans="1:13" ht="15" customHeight="1">
      <c r="A49" s="96"/>
      <c r="B49" s="97" t="s">
        <v>124</v>
      </c>
      <c r="C49" s="97" t="s">
        <v>125</v>
      </c>
      <c r="D49" s="97" t="s">
        <v>38</v>
      </c>
      <c r="E49" s="97" t="s">
        <v>127</v>
      </c>
      <c r="F49" s="98" t="s">
        <v>39</v>
      </c>
      <c r="G49" s="99">
        <v>0</v>
      </c>
      <c r="H49" s="99">
        <v>0</v>
      </c>
      <c r="I49" s="99">
        <v>11951364.26</v>
      </c>
      <c r="J49" s="99">
        <v>2030.86</v>
      </c>
      <c r="K49" s="99">
        <v>11949333.4</v>
      </c>
      <c r="L49" s="99">
        <v>0</v>
      </c>
      <c r="M49" s="96"/>
    </row>
    <row r="50" spans="1:13" ht="15" customHeight="1">
      <c r="A50" s="96"/>
      <c r="B50" s="97" t="s">
        <v>124</v>
      </c>
      <c r="C50" s="97" t="s">
        <v>125</v>
      </c>
      <c r="D50" s="97" t="s">
        <v>40</v>
      </c>
      <c r="E50" s="97" t="s">
        <v>127</v>
      </c>
      <c r="F50" s="98" t="s">
        <v>41</v>
      </c>
      <c r="G50" s="99">
        <v>0</v>
      </c>
      <c r="H50" s="99">
        <v>0</v>
      </c>
      <c r="I50" s="99">
        <v>152075524.81</v>
      </c>
      <c r="J50" s="99">
        <v>42775.5</v>
      </c>
      <c r="K50" s="99">
        <v>152032749.31</v>
      </c>
      <c r="L50" s="99">
        <v>0</v>
      </c>
      <c r="M50" s="96"/>
    </row>
    <row r="51" spans="1:13" ht="15" customHeight="1">
      <c r="A51" s="96"/>
      <c r="B51" s="97" t="s">
        <v>124</v>
      </c>
      <c r="C51" s="97" t="s">
        <v>125</v>
      </c>
      <c r="D51" s="97" t="s">
        <v>42</v>
      </c>
      <c r="E51" s="97" t="s">
        <v>127</v>
      </c>
      <c r="F51" s="98" t="s">
        <v>43</v>
      </c>
      <c r="G51" s="99">
        <v>0</v>
      </c>
      <c r="H51" s="99">
        <v>0</v>
      </c>
      <c r="I51" s="99">
        <v>645772.79</v>
      </c>
      <c r="J51" s="99">
        <v>50425.9</v>
      </c>
      <c r="K51" s="99">
        <v>595346.89</v>
      </c>
      <c r="L51" s="99">
        <v>0</v>
      </c>
      <c r="M51" s="96"/>
    </row>
    <row r="52" spans="1:13" ht="15" customHeight="1">
      <c r="A52" s="96"/>
      <c r="B52" s="97" t="s">
        <v>124</v>
      </c>
      <c r="C52" s="97" t="s">
        <v>125</v>
      </c>
      <c r="D52" s="97" t="s">
        <v>44</v>
      </c>
      <c r="E52" s="97" t="s">
        <v>127</v>
      </c>
      <c r="F52" s="98" t="s">
        <v>45</v>
      </c>
      <c r="G52" s="99">
        <v>0</v>
      </c>
      <c r="H52" s="99">
        <v>0</v>
      </c>
      <c r="I52" s="99">
        <v>58636.6</v>
      </c>
      <c r="J52" s="99">
        <v>22500</v>
      </c>
      <c r="K52" s="99">
        <v>36136.6</v>
      </c>
      <c r="L52" s="99">
        <v>0</v>
      </c>
      <c r="M52" s="96"/>
    </row>
    <row r="53" spans="1:13" ht="15" customHeight="1">
      <c r="A53" s="96"/>
      <c r="B53" s="97" t="s">
        <v>124</v>
      </c>
      <c r="C53" s="97" t="s">
        <v>125</v>
      </c>
      <c r="D53" s="97" t="s">
        <v>46</v>
      </c>
      <c r="E53" s="97" t="s">
        <v>127</v>
      </c>
      <c r="F53" s="98" t="s">
        <v>47</v>
      </c>
      <c r="G53" s="99">
        <v>0</v>
      </c>
      <c r="H53" s="99">
        <v>0</v>
      </c>
      <c r="I53" s="99">
        <v>79170</v>
      </c>
      <c r="J53" s="99">
        <v>0</v>
      </c>
      <c r="K53" s="99">
        <v>79170</v>
      </c>
      <c r="L53" s="99">
        <v>0</v>
      </c>
      <c r="M53" s="96"/>
    </row>
    <row r="54" spans="1:13" ht="15" customHeight="1">
      <c r="A54" s="96"/>
      <c r="B54" s="97" t="s">
        <v>124</v>
      </c>
      <c r="C54" s="97" t="s">
        <v>125</v>
      </c>
      <c r="D54" s="97" t="s">
        <v>48</v>
      </c>
      <c r="E54" s="97" t="s">
        <v>127</v>
      </c>
      <c r="F54" s="98" t="s">
        <v>49</v>
      </c>
      <c r="G54" s="99">
        <v>0</v>
      </c>
      <c r="H54" s="99">
        <v>0</v>
      </c>
      <c r="I54" s="99">
        <v>50460</v>
      </c>
      <c r="J54" s="99">
        <v>0</v>
      </c>
      <c r="K54" s="99">
        <v>50460</v>
      </c>
      <c r="L54" s="99">
        <v>0</v>
      </c>
      <c r="M54" s="96"/>
    </row>
    <row r="55" spans="1:13" ht="15" customHeight="1">
      <c r="A55" s="96"/>
      <c r="B55" s="97" t="s">
        <v>124</v>
      </c>
      <c r="C55" s="97" t="s">
        <v>125</v>
      </c>
      <c r="D55" s="97" t="s">
        <v>50</v>
      </c>
      <c r="E55" s="97" t="s">
        <v>127</v>
      </c>
      <c r="F55" s="98" t="s">
        <v>51</v>
      </c>
      <c r="G55" s="99">
        <v>0</v>
      </c>
      <c r="H55" s="99">
        <v>0</v>
      </c>
      <c r="I55" s="99">
        <v>339632.08</v>
      </c>
      <c r="J55" s="99">
        <v>0</v>
      </c>
      <c r="K55" s="99">
        <v>339632.08</v>
      </c>
      <c r="L55" s="99">
        <v>0</v>
      </c>
      <c r="M55" s="96"/>
    </row>
    <row r="56" spans="1:13" ht="15" customHeight="1">
      <c r="A56" s="96"/>
      <c r="B56" s="97" t="s">
        <v>124</v>
      </c>
      <c r="C56" s="97" t="s">
        <v>125</v>
      </c>
      <c r="D56" s="97" t="s">
        <v>52</v>
      </c>
      <c r="E56" s="97" t="s">
        <v>127</v>
      </c>
      <c r="F56" s="98" t="s">
        <v>53</v>
      </c>
      <c r="G56" s="99">
        <v>0</v>
      </c>
      <c r="H56" s="99">
        <v>0</v>
      </c>
      <c r="I56" s="99">
        <v>39457.230000000003</v>
      </c>
      <c r="J56" s="99">
        <v>3921.4</v>
      </c>
      <c r="K56" s="99">
        <v>35535.83</v>
      </c>
      <c r="L56" s="99">
        <v>0</v>
      </c>
      <c r="M56" s="96"/>
    </row>
    <row r="57" spans="1:13" ht="15" customHeight="1">
      <c r="A57" s="96"/>
      <c r="B57" s="97" t="s">
        <v>124</v>
      </c>
      <c r="C57" s="97" t="s">
        <v>125</v>
      </c>
      <c r="D57" s="97" t="s">
        <v>54</v>
      </c>
      <c r="E57" s="97" t="s">
        <v>127</v>
      </c>
      <c r="F57" s="98" t="s">
        <v>55</v>
      </c>
      <c r="G57" s="99">
        <v>0</v>
      </c>
      <c r="H57" s="99">
        <v>0</v>
      </c>
      <c r="I57" s="99">
        <v>12058.2</v>
      </c>
      <c r="J57" s="99">
        <v>0</v>
      </c>
      <c r="K57" s="99">
        <v>12058.2</v>
      </c>
      <c r="L57" s="99">
        <v>0</v>
      </c>
      <c r="M57" s="96"/>
    </row>
    <row r="58" spans="1:13" ht="15" customHeight="1">
      <c r="A58" s="96"/>
      <c r="B58" s="97" t="s">
        <v>124</v>
      </c>
      <c r="C58" s="97" t="s">
        <v>125</v>
      </c>
      <c r="D58" s="97" t="s">
        <v>56</v>
      </c>
      <c r="E58" s="97" t="s">
        <v>127</v>
      </c>
      <c r="F58" s="98" t="s">
        <v>57</v>
      </c>
      <c r="G58" s="99">
        <v>0</v>
      </c>
      <c r="H58" s="99">
        <v>0</v>
      </c>
      <c r="I58" s="99">
        <v>4740499.78</v>
      </c>
      <c r="J58" s="99">
        <v>0</v>
      </c>
      <c r="K58" s="99">
        <v>4740499.78</v>
      </c>
      <c r="L58" s="99">
        <v>0</v>
      </c>
      <c r="M58" s="96"/>
    </row>
    <row r="59" spans="1:13" ht="15" customHeight="1">
      <c r="A59" s="96"/>
      <c r="B59" s="97" t="s">
        <v>124</v>
      </c>
      <c r="C59" s="97" t="s">
        <v>125</v>
      </c>
      <c r="D59" s="97" t="s">
        <v>58</v>
      </c>
      <c r="E59" s="97" t="s">
        <v>127</v>
      </c>
      <c r="F59" s="98" t="s">
        <v>59</v>
      </c>
      <c r="G59" s="99">
        <v>0</v>
      </c>
      <c r="H59" s="99">
        <v>0</v>
      </c>
      <c r="I59" s="99">
        <v>9601206.6199999992</v>
      </c>
      <c r="J59" s="99">
        <v>87940.61</v>
      </c>
      <c r="K59" s="99">
        <v>9513266.0099999998</v>
      </c>
      <c r="L59" s="99">
        <v>0</v>
      </c>
      <c r="M59" s="96"/>
    </row>
    <row r="60" spans="1:13" ht="15" customHeight="1">
      <c r="A60" s="96"/>
      <c r="B60" s="97" t="s">
        <v>124</v>
      </c>
      <c r="C60" s="97" t="s">
        <v>125</v>
      </c>
      <c r="D60" s="97" t="s">
        <v>60</v>
      </c>
      <c r="E60" s="97" t="s">
        <v>127</v>
      </c>
      <c r="F60" s="98" t="s">
        <v>61</v>
      </c>
      <c r="G60" s="99">
        <v>0</v>
      </c>
      <c r="H60" s="99">
        <v>0</v>
      </c>
      <c r="I60" s="99">
        <v>5004357.33</v>
      </c>
      <c r="J60" s="99">
        <v>1.48</v>
      </c>
      <c r="K60" s="99">
        <v>5004355.8499999996</v>
      </c>
      <c r="L60" s="99">
        <v>0</v>
      </c>
      <c r="M60" s="96"/>
    </row>
    <row r="61" spans="1:13" ht="15" customHeight="1">
      <c r="A61" s="96"/>
      <c r="B61" s="97" t="s">
        <v>124</v>
      </c>
      <c r="C61" s="97" t="s">
        <v>125</v>
      </c>
      <c r="D61" s="97" t="s">
        <v>62</v>
      </c>
      <c r="E61" s="97" t="s">
        <v>127</v>
      </c>
      <c r="F61" s="98" t="s">
        <v>63</v>
      </c>
      <c r="G61" s="99">
        <v>0</v>
      </c>
      <c r="H61" s="99">
        <v>0</v>
      </c>
      <c r="I61" s="99">
        <v>37904126.409999996</v>
      </c>
      <c r="J61" s="99">
        <v>0</v>
      </c>
      <c r="K61" s="99">
        <v>37904126.409999996</v>
      </c>
      <c r="L61" s="99">
        <v>0</v>
      </c>
      <c r="M61" s="96"/>
    </row>
    <row r="62" spans="1:13" ht="15" customHeight="1">
      <c r="A62" s="96"/>
      <c r="B62" s="97" t="s">
        <v>124</v>
      </c>
      <c r="C62" s="97" t="s">
        <v>125</v>
      </c>
      <c r="D62" s="97" t="s">
        <v>64</v>
      </c>
      <c r="E62" s="97" t="s">
        <v>127</v>
      </c>
      <c r="F62" s="98" t="s">
        <v>65</v>
      </c>
      <c r="G62" s="99">
        <v>0</v>
      </c>
      <c r="H62" s="99">
        <v>0</v>
      </c>
      <c r="I62" s="99">
        <v>3824172.27</v>
      </c>
      <c r="J62" s="99">
        <v>1.53</v>
      </c>
      <c r="K62" s="99">
        <v>3824170.74</v>
      </c>
      <c r="L62" s="99">
        <v>0</v>
      </c>
      <c r="M62" s="96"/>
    </row>
    <row r="63" spans="1:13" ht="15" customHeight="1">
      <c r="A63" s="96"/>
      <c r="B63" s="97" t="s">
        <v>124</v>
      </c>
      <c r="C63" s="97" t="s">
        <v>125</v>
      </c>
      <c r="D63" s="97" t="s">
        <v>66</v>
      </c>
      <c r="E63" s="97" t="s">
        <v>127</v>
      </c>
      <c r="F63" s="98" t="s">
        <v>67</v>
      </c>
      <c r="G63" s="99">
        <v>0</v>
      </c>
      <c r="H63" s="99">
        <v>0</v>
      </c>
      <c r="I63" s="99">
        <v>79000</v>
      </c>
      <c r="J63" s="99">
        <v>0</v>
      </c>
      <c r="K63" s="99">
        <v>79000</v>
      </c>
      <c r="L63" s="99">
        <v>0</v>
      </c>
      <c r="M63" s="96"/>
    </row>
    <row r="64" spans="1:13" ht="15" customHeight="1">
      <c r="A64" s="96"/>
      <c r="B64" s="97" t="s">
        <v>124</v>
      </c>
      <c r="C64" s="97" t="s">
        <v>125</v>
      </c>
      <c r="D64" s="97" t="s">
        <v>68</v>
      </c>
      <c r="E64" s="97" t="s">
        <v>127</v>
      </c>
      <c r="F64" s="98" t="s">
        <v>69</v>
      </c>
      <c r="G64" s="99">
        <v>0</v>
      </c>
      <c r="H64" s="99">
        <v>0</v>
      </c>
      <c r="I64" s="99">
        <v>5325470.38</v>
      </c>
      <c r="J64" s="99">
        <v>50150</v>
      </c>
      <c r="K64" s="99">
        <v>5275320.38</v>
      </c>
      <c r="L64" s="99">
        <v>0</v>
      </c>
      <c r="M64" s="96"/>
    </row>
    <row r="65" spans="1:13" ht="15" customHeight="1">
      <c r="A65"/>
      <c r="B65" s="97" t="s">
        <v>124</v>
      </c>
      <c r="C65" s="97" t="s">
        <v>125</v>
      </c>
      <c r="D65" s="97" t="s">
        <v>70</v>
      </c>
      <c r="E65" s="97" t="s">
        <v>127</v>
      </c>
      <c r="F65" s="98" t="s">
        <v>71</v>
      </c>
      <c r="G65" s="99">
        <v>0</v>
      </c>
      <c r="H65" s="99">
        <v>0</v>
      </c>
      <c r="I65" s="99">
        <v>195686.2</v>
      </c>
      <c r="J65" s="99">
        <v>0</v>
      </c>
      <c r="K65" s="99">
        <v>195686.2</v>
      </c>
      <c r="L65" s="99">
        <v>0</v>
      </c>
      <c r="M65"/>
    </row>
    <row r="66" spans="1:13" ht="15" customHeight="1">
      <c r="A66" s="93"/>
      <c r="B66" s="97" t="s">
        <v>124</v>
      </c>
      <c r="C66" s="97" t="s">
        <v>125</v>
      </c>
      <c r="D66" s="97" t="s">
        <v>72</v>
      </c>
      <c r="E66" s="97" t="s">
        <v>127</v>
      </c>
      <c r="F66" s="98" t="s">
        <v>73</v>
      </c>
      <c r="G66" s="99">
        <v>0</v>
      </c>
      <c r="H66" s="99">
        <v>0</v>
      </c>
      <c r="I66" s="99">
        <v>8519086.6099999994</v>
      </c>
      <c r="J66" s="99">
        <v>0</v>
      </c>
      <c r="K66" s="99">
        <v>8519086.6099999994</v>
      </c>
      <c r="L66" s="99">
        <v>0</v>
      </c>
      <c r="M66"/>
    </row>
    <row r="67" spans="1:13" ht="15" customHeight="1">
      <c r="A67" s="93"/>
      <c r="B67" s="97" t="s">
        <v>124</v>
      </c>
      <c r="C67" s="97" t="s">
        <v>125</v>
      </c>
      <c r="D67" s="97" t="s">
        <v>74</v>
      </c>
      <c r="E67" s="97" t="s">
        <v>127</v>
      </c>
      <c r="F67" s="98" t="s">
        <v>75</v>
      </c>
      <c r="G67" s="99">
        <v>0</v>
      </c>
      <c r="H67" s="99">
        <v>0</v>
      </c>
      <c r="I67" s="99">
        <v>96000</v>
      </c>
      <c r="J67" s="99">
        <v>0</v>
      </c>
      <c r="K67" s="99">
        <v>96000</v>
      </c>
      <c r="L67" s="99">
        <v>0</v>
      </c>
      <c r="M67"/>
    </row>
    <row r="68" spans="1:13" ht="15" customHeight="1">
      <c r="A68" s="93"/>
      <c r="B68" s="97" t="s">
        <v>124</v>
      </c>
      <c r="C68" s="97" t="s">
        <v>125</v>
      </c>
      <c r="D68" s="97" t="s">
        <v>169</v>
      </c>
      <c r="E68" s="97" t="s">
        <v>127</v>
      </c>
      <c r="F68" s="98" t="s">
        <v>170</v>
      </c>
      <c r="G68" s="99">
        <v>30170456.559999999</v>
      </c>
      <c r="H68" s="99">
        <v>0</v>
      </c>
      <c r="I68" s="99">
        <v>3287870.45</v>
      </c>
      <c r="J68" s="99">
        <v>1046372.08</v>
      </c>
      <c r="K68" s="99">
        <v>32411954.93</v>
      </c>
      <c r="L68" s="99">
        <v>0</v>
      </c>
      <c r="M68"/>
    </row>
    <row r="69" spans="1:13" ht="15" customHeight="1">
      <c r="A69" s="93"/>
      <c r="B69" s="97" t="s">
        <v>124</v>
      </c>
      <c r="C69" s="97" t="s">
        <v>125</v>
      </c>
      <c r="D69" s="97" t="s">
        <v>171</v>
      </c>
      <c r="E69" s="97" t="s">
        <v>153</v>
      </c>
      <c r="F69" s="98" t="s">
        <v>172</v>
      </c>
      <c r="G69" s="99">
        <v>0</v>
      </c>
      <c r="H69" s="99">
        <v>30170456.559999999</v>
      </c>
      <c r="I69" s="99">
        <v>1046372.08</v>
      </c>
      <c r="J69" s="99">
        <v>3287870.45</v>
      </c>
      <c r="K69" s="99">
        <v>0</v>
      </c>
      <c r="L69" s="99">
        <v>32411954.93</v>
      </c>
      <c r="M69"/>
    </row>
    <row r="70" spans="1:13" ht="15" customHeight="1">
      <c r="A70" s="93"/>
      <c r="B70" s="97" t="s">
        <v>124</v>
      </c>
      <c r="C70" s="97" t="s">
        <v>125</v>
      </c>
      <c r="D70" s="97" t="s">
        <v>173</v>
      </c>
      <c r="E70" s="97" t="s">
        <v>127</v>
      </c>
      <c r="F70" s="98" t="s">
        <v>174</v>
      </c>
      <c r="G70" s="99">
        <v>0</v>
      </c>
      <c r="H70" s="99">
        <v>0</v>
      </c>
      <c r="I70" s="99">
        <v>11424104.970000001</v>
      </c>
      <c r="J70" s="99">
        <v>0</v>
      </c>
      <c r="K70" s="99">
        <v>11424104.970000001</v>
      </c>
      <c r="L70" s="99">
        <v>0</v>
      </c>
      <c r="M70"/>
    </row>
    <row r="71" spans="1:13" ht="15" customHeight="1">
      <c r="A71" s="93"/>
      <c r="B71" s="97" t="s">
        <v>124</v>
      </c>
      <c r="C71" s="97" t="s">
        <v>125</v>
      </c>
      <c r="D71" s="97" t="s">
        <v>175</v>
      </c>
      <c r="E71" s="97" t="s">
        <v>153</v>
      </c>
      <c r="F71" s="98" t="s">
        <v>176</v>
      </c>
      <c r="G71" s="99">
        <v>0</v>
      </c>
      <c r="H71" s="99">
        <v>0</v>
      </c>
      <c r="I71" s="99">
        <v>0</v>
      </c>
      <c r="J71" s="99">
        <v>11424104.970000001</v>
      </c>
      <c r="K71" s="99">
        <v>0</v>
      </c>
      <c r="L71" s="99">
        <v>11424104.970000001</v>
      </c>
      <c r="M71"/>
    </row>
    <row r="72" spans="1:13" ht="15" customHeight="1">
      <c r="A72" s="93"/>
      <c r="B72" s="97" t="s">
        <v>124</v>
      </c>
      <c r="C72" s="97" t="s">
        <v>125</v>
      </c>
      <c r="D72" s="97" t="s">
        <v>177</v>
      </c>
      <c r="E72" s="97" t="s">
        <v>127</v>
      </c>
      <c r="F72" s="98" t="s">
        <v>178</v>
      </c>
      <c r="G72" s="99">
        <v>0</v>
      </c>
      <c r="H72" s="99">
        <v>0</v>
      </c>
      <c r="I72" s="99">
        <v>0</v>
      </c>
      <c r="J72" s="99">
        <v>164615.47</v>
      </c>
      <c r="K72" s="99">
        <v>-164615.47</v>
      </c>
      <c r="L72" s="99">
        <v>0</v>
      </c>
      <c r="M72"/>
    </row>
    <row r="73" spans="1:13" ht="15" customHeight="1">
      <c r="A73" s="93"/>
      <c r="B73" s="97" t="s">
        <v>124</v>
      </c>
      <c r="C73" s="97" t="s">
        <v>125</v>
      </c>
      <c r="D73" s="97" t="s">
        <v>179</v>
      </c>
      <c r="E73" s="97" t="s">
        <v>153</v>
      </c>
      <c r="F73" s="98" t="s">
        <v>180</v>
      </c>
      <c r="G73" s="99">
        <v>0</v>
      </c>
      <c r="H73" s="99">
        <v>0</v>
      </c>
      <c r="I73" s="99">
        <v>164615.47</v>
      </c>
      <c r="J73" s="99">
        <v>0</v>
      </c>
      <c r="K73" s="99">
        <v>0</v>
      </c>
      <c r="L73" s="99">
        <v>-164615.47</v>
      </c>
      <c r="M73"/>
    </row>
    <row r="74" spans="1:13" ht="15" customHeight="1">
      <c r="A74" s="93"/>
      <c r="B74" s="97" t="s">
        <v>124</v>
      </c>
      <c r="C74" s="97" t="s">
        <v>125</v>
      </c>
      <c r="D74" s="97" t="s">
        <v>181</v>
      </c>
      <c r="E74" s="97" t="s">
        <v>153</v>
      </c>
      <c r="F74" s="98" t="s">
        <v>182</v>
      </c>
      <c r="G74" s="99">
        <v>0</v>
      </c>
      <c r="H74" s="99">
        <v>0</v>
      </c>
      <c r="I74" s="99">
        <v>0</v>
      </c>
      <c r="J74" s="99">
        <v>306848290</v>
      </c>
      <c r="K74" s="99">
        <v>0</v>
      </c>
      <c r="L74" s="99">
        <v>306848290</v>
      </c>
      <c r="M74"/>
    </row>
    <row r="75" spans="1:13" ht="15" customHeight="1">
      <c r="A75" s="93"/>
      <c r="B75" s="97" t="s">
        <v>124</v>
      </c>
      <c r="C75" s="97" t="s">
        <v>125</v>
      </c>
      <c r="D75" s="97" t="s">
        <v>183</v>
      </c>
      <c r="E75" s="97" t="s">
        <v>127</v>
      </c>
      <c r="F75" s="98" t="s">
        <v>184</v>
      </c>
      <c r="G75" s="99">
        <v>0</v>
      </c>
      <c r="H75" s="99">
        <v>0</v>
      </c>
      <c r="I75" s="99">
        <v>1485673021.47</v>
      </c>
      <c r="J75" s="99">
        <v>1485520487.9100001</v>
      </c>
      <c r="K75" s="99">
        <v>152533.56</v>
      </c>
      <c r="L75" s="99">
        <v>0</v>
      </c>
      <c r="M75"/>
    </row>
    <row r="76" spans="1:13" ht="15" customHeight="1">
      <c r="A76" s="93"/>
      <c r="B76" s="97" t="s">
        <v>124</v>
      </c>
      <c r="C76" s="97" t="s">
        <v>125</v>
      </c>
      <c r="D76" s="97" t="s">
        <v>185</v>
      </c>
      <c r="E76" s="97" t="s">
        <v>153</v>
      </c>
      <c r="F76" s="98" t="s">
        <v>186</v>
      </c>
      <c r="G76" s="99">
        <v>0</v>
      </c>
      <c r="H76" s="99">
        <v>0</v>
      </c>
      <c r="I76" s="99">
        <v>0</v>
      </c>
      <c r="J76" s="99">
        <v>229908221.28999999</v>
      </c>
      <c r="K76" s="99">
        <v>0</v>
      </c>
      <c r="L76" s="99">
        <v>229908221.28999999</v>
      </c>
      <c r="M76"/>
    </row>
    <row r="77" spans="1:13" ht="15" customHeight="1">
      <c r="A77" s="93"/>
      <c r="B77" s="97" t="s">
        <v>124</v>
      </c>
      <c r="C77" s="97" t="s">
        <v>125</v>
      </c>
      <c r="D77" s="97" t="s">
        <v>187</v>
      </c>
      <c r="E77" s="97" t="s">
        <v>127</v>
      </c>
      <c r="F77" s="98" t="s">
        <v>188</v>
      </c>
      <c r="G77" s="99">
        <v>0</v>
      </c>
      <c r="H77" s="99">
        <v>0</v>
      </c>
      <c r="I77" s="99">
        <v>3371527.84</v>
      </c>
      <c r="J77" s="99">
        <v>0</v>
      </c>
      <c r="K77" s="99">
        <v>3371527.84</v>
      </c>
      <c r="L77" s="99">
        <v>0</v>
      </c>
      <c r="M77"/>
    </row>
    <row r="78" spans="1:13" ht="15" customHeight="1">
      <c r="A78" s="93"/>
      <c r="B78" s="97" t="s">
        <v>124</v>
      </c>
      <c r="C78" s="97" t="s">
        <v>125</v>
      </c>
      <c r="D78" s="97" t="s">
        <v>189</v>
      </c>
      <c r="E78" s="97" t="s">
        <v>153</v>
      </c>
      <c r="F78" s="98" t="s">
        <v>190</v>
      </c>
      <c r="G78" s="99">
        <v>0</v>
      </c>
      <c r="H78" s="99">
        <v>0</v>
      </c>
      <c r="I78" s="99">
        <v>0</v>
      </c>
      <c r="J78" s="99">
        <v>489176895.52999997</v>
      </c>
      <c r="K78" s="99">
        <v>0</v>
      </c>
      <c r="L78" s="99">
        <v>489176895.52999997</v>
      </c>
      <c r="M78"/>
    </row>
    <row r="79" spans="1:13" ht="15" customHeight="1">
      <c r="A79" s="93"/>
      <c r="B79" s="97" t="s">
        <v>124</v>
      </c>
      <c r="C79" s="97" t="s">
        <v>125</v>
      </c>
      <c r="D79" s="97" t="s">
        <v>191</v>
      </c>
      <c r="E79" s="97" t="s">
        <v>127</v>
      </c>
      <c r="F79" s="98" t="s">
        <v>192</v>
      </c>
      <c r="G79" s="99">
        <v>0</v>
      </c>
      <c r="H79" s="99">
        <v>0</v>
      </c>
      <c r="I79" s="99">
        <v>488614921.02999997</v>
      </c>
      <c r="J79" s="99">
        <v>0</v>
      </c>
      <c r="K79" s="99">
        <v>488614921.02999997</v>
      </c>
      <c r="L79" s="99">
        <v>0</v>
      </c>
      <c r="M79"/>
    </row>
    <row r="80" spans="1:13" ht="15" customHeight="1">
      <c r="A80" s="93"/>
      <c r="B80" s="97" t="s">
        <v>124</v>
      </c>
      <c r="C80" s="97" t="s">
        <v>125</v>
      </c>
      <c r="D80" s="97" t="s">
        <v>193</v>
      </c>
      <c r="E80" s="97" t="s">
        <v>127</v>
      </c>
      <c r="F80" s="98" t="s">
        <v>194</v>
      </c>
      <c r="G80" s="99">
        <v>0</v>
      </c>
      <c r="H80" s="99">
        <v>0</v>
      </c>
      <c r="I80" s="99">
        <v>993670706.74000001</v>
      </c>
      <c r="J80" s="99">
        <v>990036351.19000006</v>
      </c>
      <c r="K80" s="99">
        <v>3634355.55</v>
      </c>
      <c r="L80" s="99">
        <v>0</v>
      </c>
      <c r="M80"/>
    </row>
    <row r="81" spans="1:13" ht="15" customHeight="1">
      <c r="A81" s="93"/>
      <c r="B81" s="97" t="s">
        <v>124</v>
      </c>
      <c r="C81" s="97" t="s">
        <v>125</v>
      </c>
      <c r="D81" s="97" t="s">
        <v>195</v>
      </c>
      <c r="E81" s="97" t="s">
        <v>127</v>
      </c>
      <c r="F81" s="98" t="s">
        <v>196</v>
      </c>
      <c r="G81" s="99">
        <v>0</v>
      </c>
      <c r="H81" s="99">
        <v>0</v>
      </c>
      <c r="I81" s="99">
        <v>530468876.04000002</v>
      </c>
      <c r="J81" s="99">
        <v>274744300.16000003</v>
      </c>
      <c r="K81" s="99">
        <v>255724575.88</v>
      </c>
      <c r="L81" s="99">
        <v>0</v>
      </c>
      <c r="M81"/>
    </row>
    <row r="82" spans="1:13" ht="15" customHeight="1">
      <c r="A82" s="93"/>
      <c r="B82" s="97" t="s">
        <v>124</v>
      </c>
      <c r="C82" s="97" t="s">
        <v>125</v>
      </c>
      <c r="D82" s="97" t="s">
        <v>197</v>
      </c>
      <c r="E82" s="97" t="s">
        <v>127</v>
      </c>
      <c r="F82" s="98" t="s">
        <v>198</v>
      </c>
      <c r="G82" s="99">
        <v>0</v>
      </c>
      <c r="H82" s="99">
        <v>0</v>
      </c>
      <c r="I82" s="99">
        <v>274779771.95999998</v>
      </c>
      <c r="J82" s="99">
        <v>528233647.92000002</v>
      </c>
      <c r="K82" s="99">
        <v>-253453875.96000001</v>
      </c>
      <c r="L82" s="99">
        <v>0</v>
      </c>
      <c r="M82"/>
    </row>
    <row r="83" spans="1:13" ht="15" customHeight="1" thickBot="1">
      <c r="A83" s="93"/>
      <c r="B83" s="100" t="s">
        <v>124</v>
      </c>
      <c r="C83" s="100" t="s">
        <v>125</v>
      </c>
      <c r="D83" s="100" t="s">
        <v>199</v>
      </c>
      <c r="E83" s="100" t="s">
        <v>127</v>
      </c>
      <c r="F83" s="101" t="s">
        <v>200</v>
      </c>
      <c r="G83" s="102">
        <v>0</v>
      </c>
      <c r="H83" s="102">
        <v>0</v>
      </c>
      <c r="I83" s="102">
        <v>528061508.42000002</v>
      </c>
      <c r="J83" s="102">
        <v>172139.5</v>
      </c>
      <c r="K83" s="102">
        <v>527889368.92000002</v>
      </c>
      <c r="L83" s="102">
        <v>0</v>
      </c>
      <c r="M83"/>
    </row>
    <row r="84" spans="1:13" ht="15" customHeight="1" thickTop="1" thickBot="1">
      <c r="A84" s="93"/>
      <c r="B84" s="119" t="s">
        <v>201</v>
      </c>
      <c r="C84" s="119"/>
      <c r="D84" s="119"/>
      <c r="E84" s="119"/>
      <c r="F84" s="119"/>
      <c r="G84" s="103">
        <v>260915155.28999999</v>
      </c>
      <c r="H84" s="103">
        <v>260915155.28999999</v>
      </c>
      <c r="I84" s="103">
        <v>6317289718.4099998</v>
      </c>
      <c r="J84" s="103">
        <v>6317289718.4099998</v>
      </c>
      <c r="K84" s="103">
        <v>2243462288</v>
      </c>
      <c r="L84" s="103">
        <v>2243462288</v>
      </c>
      <c r="M84"/>
    </row>
    <row r="85" spans="1:13" ht="15" customHeight="1" thickTop="1"/>
  </sheetData>
  <mergeCells count="15">
    <mergeCell ref="B84:F84"/>
    <mergeCell ref="B7:L7"/>
    <mergeCell ref="B2:L2"/>
    <mergeCell ref="B3:L3"/>
    <mergeCell ref="B4:L4"/>
    <mergeCell ref="B5:L5"/>
    <mergeCell ref="B6:L6"/>
    <mergeCell ref="I9:J9"/>
    <mergeCell ref="K9:L9"/>
    <mergeCell ref="B9:B10"/>
    <mergeCell ref="C9:C10"/>
    <mergeCell ref="D9:D10"/>
    <mergeCell ref="E9:E10"/>
    <mergeCell ref="F9:F10"/>
    <mergeCell ref="G9:H9"/>
  </mergeCells>
  <pageMargins left="0.1388888888888889" right="0.1388888888888889" top="0.1388888888888889" bottom="0.1388888888888889" header="0.5" footer="0.5"/>
  <pageSetup pageOrder="overThenDown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4" ma:contentTypeDescription="Crear nuevo documento." ma:contentTypeScope="" ma:versionID="dc2998da1d04d5f8e017004f87ecb9ef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48b3373d9810d60d6abf4d9c08870c0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F42B0D-9E4D-4D45-9362-921DB47D8133}"/>
</file>

<file path=customXml/itemProps2.xml><?xml version="1.0" encoding="utf-8"?>
<ds:datastoreItem xmlns:ds="http://schemas.openxmlformats.org/officeDocument/2006/customXml" ds:itemID="{19452F9A-4277-4443-B9A8-7FCFD0A82A19}"/>
</file>

<file path=customXml/itemProps3.xml><?xml version="1.0" encoding="utf-8"?>
<ds:datastoreItem xmlns:ds="http://schemas.openxmlformats.org/officeDocument/2006/customXml" ds:itemID="{9BF06C4B-C03D-4A27-AD72-6A8180D447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Gomez Rojas</dc:creator>
  <cp:keywords/>
  <dc:description/>
  <cp:lastModifiedBy>Mónica Domínguez Lagunas</cp:lastModifiedBy>
  <cp:revision/>
  <dcterms:created xsi:type="dcterms:W3CDTF">2019-04-11T23:42:45Z</dcterms:created>
  <dcterms:modified xsi:type="dcterms:W3CDTF">2022-01-19T20:30:23Z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