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.ASEAGOB\Desktop\P  R  E  S  U  P  U  E  S  T  O   C A R P ET A   G E N E R A L\I N A I\3ER TRIMESTRE\31\"/>
    </mc:Choice>
  </mc:AlternateContent>
  <xr:revisionPtr revIDLastSave="0" documentId="13_ncr:1_{4FFB7B5A-4938-4A2E-B88F-C577E89913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ES_PP" sheetId="1" r:id="rId1"/>
    <sheet name="RESULTADO EJERCICIO" sheetId="5" r:id="rId2"/>
    <sheet name="BALANCE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5" l="1"/>
  <c r="C35" i="5" s="1"/>
  <c r="D24" i="4"/>
  <c r="F21" i="4"/>
  <c r="G24" i="4" s="1"/>
  <c r="G16" i="4"/>
  <c r="G25" i="4" s="1"/>
  <c r="D16" i="4"/>
  <c r="D25" i="4" s="1"/>
  <c r="K27" i="1" l="1"/>
  <c r="K28" i="1"/>
  <c r="K32" i="1"/>
  <c r="K31" i="1"/>
  <c r="K30" i="1"/>
  <c r="K26" i="1"/>
  <c r="K24" i="1"/>
  <c r="K23" i="1"/>
  <c r="K22" i="1"/>
  <c r="K20" i="1"/>
  <c r="K19" i="1"/>
  <c r="K18" i="1"/>
  <c r="F13" i="1" l="1"/>
  <c r="F14" i="1"/>
  <c r="F15" i="1"/>
  <c r="D15" i="1"/>
  <c r="E15" i="1"/>
  <c r="G15" i="1"/>
  <c r="I15" i="1"/>
  <c r="J15" i="1"/>
  <c r="K15" i="1"/>
  <c r="C15" i="1"/>
  <c r="K14" i="1" l="1"/>
  <c r="K13" i="1"/>
  <c r="J13" i="1"/>
  <c r="C14" i="1"/>
  <c r="C13" i="1"/>
  <c r="C12" i="1" l="1"/>
  <c r="J14" i="1"/>
  <c r="I14" i="1"/>
  <c r="G14" i="1"/>
  <c r="E14" i="1"/>
  <c r="D14" i="1"/>
  <c r="K12" i="1"/>
  <c r="I13" i="1"/>
  <c r="G13" i="1"/>
  <c r="E13" i="1"/>
  <c r="D13" i="1"/>
  <c r="G12" i="1" l="1"/>
  <c r="H12" i="1"/>
  <c r="D12" i="1"/>
  <c r="F12" i="1"/>
  <c r="I12" i="1"/>
  <c r="J12" i="1"/>
  <c r="E12" i="1"/>
</calcChain>
</file>

<file path=xl/sharedStrings.xml><?xml version="1.0" encoding="utf-8"?>
<sst xmlns="http://schemas.openxmlformats.org/spreadsheetml/2006/main" count="114" uniqueCount="97">
  <si>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</si>
  <si>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</si>
  <si>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</si>
  <si>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</si>
  <si>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</si>
  <si>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</si>
  <si>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</si>
  <si>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</si>
  <si>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</si>
  <si>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</si>
  <si>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</si>
  <si>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</si>
  <si>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</si>
  <si>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</si>
  <si>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</si>
  <si>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</si>
  <si>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</si>
  <si>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</si>
  <si>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</si>
  <si>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</si>
  <si>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</si>
  <si>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</si>
  <si>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Resultados del Ejercicio (Ahorro/ Desahorro                                                                                                                                                                                                                                         A MARZO 2019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</si>
  <si>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</si>
  <si>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</si>
  <si>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</si>
  <si>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</si>
  <si>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</si>
  <si>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</si>
  <si>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</si>
  <si>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</si>
  <si>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</si>
  <si>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</si>
  <si>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</si>
  <si>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</si>
  <si>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</si>
  <si>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</si>
  <si>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</si>
  <si>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</si>
  <si>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</si>
  <si>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</si>
  <si>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</si>
  <si>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</si>
  <si>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</si>
  <si>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</si>
  <si>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</si>
  <si>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</si>
  <si>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</si>
  <si>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</si>
  <si>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</si>
  <si>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</si>
  <si>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</si>
  <si>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</si>
  <si>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</si>
  <si>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</si>
  <si>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</si>
  <si>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</si>
  <si>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</si>
  <si>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</si>
  <si>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</si>
  <si>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</si>
  <si>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</si>
  <si>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</si>
  <si>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</si>
  <si>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</si>
  <si>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</si>
  <si>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</si>
  <si>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</si>
  <si>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</si>
  <si>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ACTIVO NO CIRCULANTE</t>
  </si>
  <si>
    <t>HACIENDA PUBLICA/PATRIMONIO GENERADO</t>
  </si>
  <si>
    <t>Fideicomisos ,Mandatos y Contratos Análogos del poder Ejecutivo</t>
  </si>
  <si>
    <t>Resultados del Ejercicio (ahorro-Desahorro)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</si>
  <si>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</si>
  <si>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</si>
  <si>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</si>
  <si>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</si>
  <si>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</si>
  <si>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Rendimientos Generados por Recursos en Administración de Fideicomisos de Pago</t>
  </si>
  <si>
    <t>Herramientas y Máquinas - Herramienta</t>
  </si>
  <si>
    <t>CUENTAS DE ÓRDEN</t>
  </si>
  <si>
    <t>Garantías Otorgadas para Respaldar Obligaciones no Fiscales</t>
  </si>
  <si>
    <t>Obligaciones no Fiscales Respaldadas por Garantías Otorgadas</t>
  </si>
  <si>
    <t xml:space="preserve">    Balance General al 30 de septiembre de 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</si>
  <si>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Personales por Pagar a CP</t>
  </si>
  <si>
    <t>Retenciones y Contribuciones por Pagar a CP</t>
  </si>
  <si>
    <t>Ministraciones por Pagar a Corto Plazo</t>
  </si>
  <si>
    <t>a septiembre2019</t>
  </si>
  <si>
    <t xml:space="preserve">Materiales de Administración, Emisión de Documentos y Artículos 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</si>
  <si>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</si>
  <si>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</si>
  <si>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</si>
  <si>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</si>
  <si>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</si>
  <si>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</si>
  <si>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>3er.TRIMESTRE 2019 (JULIO-SEPTIEMBRE 2019)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</si>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</sst>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0_-;\-#,##0.00_-;_-* &quot;-&quot;_-;_-@_-"/>
  </numFmts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0"/>
      <name val="Arial"/>
      <family val="2"/>
    </font>
    <font>
      <sz val="12"/>
      <color indexed="8"/>
      <name val="Soberana Sans"/>
      <family val="3"/>
    </font>
    <font>
      <sz val="8"/>
      <name val="Arial"/>
      <family val="2"/>
    </font>
    <font>
      <sz val="9"/>
      <name val="Arial"/>
      <family val="2"/>
    </font>
    <font>
      <b/>
      <i/>
      <sz val="9"/>
      <color rgb="FF000000"/>
      <name val="Calibri"/>
      <family val="2"/>
    </font>
    <font>
      <b/>
      <i/>
      <u/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12" fillId="0" borderId="0" xfId="4" applyFont="1"/>
    <xf numFmtId="0" fontId="22" fillId="0" borderId="0" xfId="4"/>
    <xf numFmtId="0" fontId="9" fillId="0" borderId="0" xfId="4" applyFont="1" applyAlignment="1">
      <alignment horizontal="right"/>
    </xf>
    <xf numFmtId="0" fontId="14" fillId="0" borderId="9" xfId="4" applyFont="1" applyBorder="1" applyAlignment="1">
      <alignment horizontal="center"/>
    </xf>
    <xf numFmtId="0" fontId="15" fillId="0" borderId="10" xfId="4" applyFont="1" applyBorder="1" applyAlignment="1">
      <alignment horizontal="left"/>
    </xf>
    <xf numFmtId="0" fontId="14" fillId="0" borderId="10" xfId="4" applyFont="1" applyBorder="1" applyAlignment="1">
      <alignment horizontal="center"/>
    </xf>
    <xf numFmtId="168" fontId="16" fillId="0" borderId="10" xfId="4" applyNumberFormat="1" applyFont="1" applyBorder="1"/>
    <xf numFmtId="0" fontId="11" fillId="0" borderId="11" xfId="4" applyFont="1" applyBorder="1"/>
    <xf numFmtId="0" fontId="22" fillId="0" borderId="12" xfId="4" applyBorder="1"/>
    <xf numFmtId="4" fontId="16" fillId="0" borderId="0" xfId="4" applyNumberFormat="1" applyFont="1" applyBorder="1" applyAlignment="1">
      <alignment horizontal="right"/>
    </xf>
    <xf numFmtId="0" fontId="12" fillId="0" borderId="0" xfId="4" applyFont="1" applyBorder="1"/>
    <xf numFmtId="0" fontId="12" fillId="0" borderId="13" xfId="4" applyFont="1" applyBorder="1"/>
    <xf numFmtId="0" fontId="11" fillId="0" borderId="12" xfId="4" applyFont="1" applyBorder="1"/>
    <xf numFmtId="4" fontId="15" fillId="0" borderId="0" xfId="4" applyNumberFormat="1" applyFont="1" applyBorder="1" applyAlignment="1">
      <alignment horizontal="right"/>
    </xf>
    <xf numFmtId="0" fontId="16" fillId="2" borderId="0" xfId="4" applyFont="1" applyFill="1" applyBorder="1" applyAlignment="1" applyProtection="1">
      <alignment horizontal="left" wrapText="1"/>
    </xf>
    <xf numFmtId="169" fontId="16" fillId="0" borderId="0" xfId="4" applyNumberFormat="1" applyFont="1" applyBorder="1"/>
    <xf numFmtId="0" fontId="16" fillId="2" borderId="12" xfId="4" applyFont="1" applyFill="1" applyBorder="1" applyAlignment="1" applyProtection="1">
      <alignment wrapText="1"/>
    </xf>
    <xf numFmtId="4" fontId="16" fillId="0" borderId="13" xfId="4" applyNumberFormat="1" applyFont="1" applyBorder="1" applyAlignment="1">
      <alignment horizontal="right"/>
    </xf>
    <xf numFmtId="4" fontId="15" fillId="0" borderId="13" xfId="4" applyNumberFormat="1" applyFont="1" applyBorder="1" applyAlignment="1">
      <alignment horizontal="right"/>
    </xf>
    <xf numFmtId="169" fontId="16" fillId="0" borderId="14" xfId="4" applyNumberFormat="1" applyFont="1" applyBorder="1"/>
    <xf numFmtId="4" fontId="15" fillId="0" borderId="14" xfId="4" applyNumberFormat="1" applyFont="1" applyBorder="1" applyAlignment="1">
      <alignment horizontal="right"/>
    </xf>
    <xf numFmtId="169" fontId="16" fillId="0" borderId="14" xfId="4" applyNumberFormat="1" applyFont="1" applyFill="1" applyBorder="1"/>
    <xf numFmtId="4" fontId="15" fillId="0" borderId="15" xfId="4" applyNumberFormat="1" applyFont="1" applyBorder="1" applyAlignment="1">
      <alignment horizontal="right"/>
    </xf>
    <xf numFmtId="0" fontId="16" fillId="2" borderId="0" xfId="4" applyFont="1" applyFill="1" applyBorder="1" applyAlignment="1" applyProtection="1">
      <alignment wrapText="1"/>
    </xf>
    <xf numFmtId="0" fontId="11" fillId="0" borderId="13" xfId="4" applyFont="1" applyBorder="1"/>
    <xf numFmtId="0" fontId="14" fillId="0" borderId="12" xfId="4" applyFont="1" applyBorder="1" applyAlignment="1">
      <alignment horizontal="center" vertical="center"/>
    </xf>
    <xf numFmtId="0" fontId="17" fillId="2" borderId="0" xfId="4" applyFont="1" applyFill="1" applyBorder="1" applyAlignment="1" applyProtection="1">
      <alignment wrapText="1"/>
    </xf>
    <xf numFmtId="0" fontId="16" fillId="2" borderId="12" xfId="4" applyFont="1" applyFill="1" applyBorder="1" applyAlignment="1" applyProtection="1">
      <alignment vertical="top" wrapText="1"/>
    </xf>
    <xf numFmtId="0" fontId="16" fillId="2" borderId="12" xfId="4" applyFont="1" applyFill="1" applyBorder="1" applyAlignment="1" applyProtection="1">
      <alignment horizontal="left" wrapText="1"/>
    </xf>
    <xf numFmtId="0" fontId="11" fillId="0" borderId="0" xfId="4" applyFont="1" applyBorder="1"/>
    <xf numFmtId="4" fontId="11" fillId="0" borderId="0" xfId="4" applyNumberFormat="1" applyFont="1" applyBorder="1"/>
    <xf numFmtId="169" fontId="15" fillId="0" borderId="13" xfId="4" applyNumberFormat="1" applyFont="1" applyBorder="1"/>
    <xf numFmtId="4" fontId="16" fillId="0" borderId="14" xfId="4" applyNumberFormat="1" applyFont="1" applyBorder="1" applyAlignment="1">
      <alignment horizontal="right"/>
    </xf>
    <xf numFmtId="169" fontId="15" fillId="0" borderId="15" xfId="4" applyNumberFormat="1" applyFont="1" applyBorder="1"/>
    <xf numFmtId="0" fontId="16" fillId="2" borderId="12" xfId="4" applyFont="1" applyFill="1" applyBorder="1" applyAlignment="1" applyProtection="1">
      <alignment vertical="top" wrapText="1"/>
      <protection locked="0"/>
    </xf>
    <xf numFmtId="4" fontId="19" fillId="0" borderId="13" xfId="4" applyNumberFormat="1" applyFont="1" applyBorder="1"/>
    <xf numFmtId="170" fontId="16" fillId="0" borderId="16" xfId="4" applyNumberFormat="1" applyFont="1" applyBorder="1" applyAlignment="1">
      <alignment horizontal="center" wrapText="1"/>
    </xf>
    <xf numFmtId="170" fontId="18" fillId="0" borderId="14" xfId="4" applyNumberFormat="1" applyFont="1" applyFill="1" applyBorder="1" applyAlignment="1">
      <alignment horizontal="center"/>
    </xf>
    <xf numFmtId="4" fontId="15" fillId="2" borderId="14" xfId="4" applyNumberFormat="1" applyFont="1" applyFill="1" applyBorder="1" applyAlignment="1" applyProtection="1">
      <alignment horizontal="right" wrapText="1"/>
    </xf>
    <xf numFmtId="4" fontId="15" fillId="2" borderId="15" xfId="4" applyNumberFormat="1" applyFont="1" applyFill="1" applyBorder="1" applyAlignment="1" applyProtection="1">
      <alignment horizontal="right" wrapText="1"/>
    </xf>
    <xf numFmtId="0" fontId="20" fillId="4" borderId="3" xfId="4" applyFont="1" applyFill="1" applyBorder="1" applyAlignment="1" applyProtection="1">
      <alignment horizontal="center" vertical="center" wrapText="1"/>
    </xf>
    <xf numFmtId="0" fontId="20" fillId="4" borderId="3" xfId="4" applyFont="1" applyFill="1" applyBorder="1" applyAlignment="1" applyProtection="1">
      <alignment vertical="center" wrapText="1"/>
    </xf>
    <xf numFmtId="172" fontId="20" fillId="4" borderId="3" xfId="4" applyNumberFormat="1" applyFont="1" applyFill="1" applyBorder="1" applyAlignment="1" applyProtection="1">
      <alignment vertical="center" wrapText="1"/>
    </xf>
    <xf numFmtId="172" fontId="20" fillId="4" borderId="0" xfId="4" applyNumberFormat="1" applyFont="1" applyFill="1" applyBorder="1" applyAlignment="1" applyProtection="1">
      <alignment vertical="center" wrapText="1"/>
    </xf>
    <xf numFmtId="172" fontId="20" fillId="4" borderId="3" xfId="4" applyNumberFormat="1" applyFont="1" applyFill="1" applyBorder="1" applyAlignment="1" applyProtection="1">
      <alignment horizontal="right" vertical="center" wrapText="1"/>
    </xf>
    <xf numFmtId="0" fontId="22" fillId="0" borderId="0" xfId="4" applyAlignment="1"/>
    <xf numFmtId="172" fontId="20" fillId="4" borderId="4" xfId="4" applyNumberFormat="1" applyFont="1" applyFill="1" applyBorder="1" applyAlignment="1" applyProtection="1">
      <alignment horizontal="right" vertical="center" wrapText="1"/>
    </xf>
    <xf numFmtId="172" fontId="21" fillId="4" borderId="5" xfId="4" applyNumberFormat="1" applyFont="1" applyFill="1" applyBorder="1" applyAlignment="1" applyProtection="1">
      <alignment horizontal="right" vertical="center" wrapText="1"/>
    </xf>
    <xf numFmtId="172" fontId="20" fillId="4" borderId="3" xfId="4" applyNumberFormat="1" applyFont="1" applyFill="1" applyBorder="1" applyAlignment="1" applyProtection="1">
      <alignment horizontal="center" vertical="center" wrapText="1"/>
    </xf>
    <xf numFmtId="0" fontId="22" fillId="0" borderId="0" xfId="4" applyAlignment="1">
      <alignment horizontal="center"/>
    </xf>
    <xf numFmtId="0" fontId="0" fillId="2" borderId="0" xfId="0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4" borderId="0" xfId="4" applyFont="1" applyFill="1" applyBorder="1" applyAlignment="1" applyProtection="1">
      <alignment horizontal="center" vertical="center" wrapText="1"/>
    </xf>
    <xf numFmtId="0" fontId="13" fillId="0" borderId="6" xfId="4" applyFont="1" applyFill="1" applyBorder="1" applyAlignment="1">
      <alignment horizontal="center" vertical="top" wrapText="1"/>
    </xf>
    <xf numFmtId="0" fontId="13" fillId="0" borderId="7" xfId="4" applyFont="1" applyFill="1" applyBorder="1" applyAlignment="1">
      <alignment horizontal="center" vertical="top" wrapText="1"/>
    </xf>
    <xf numFmtId="0" fontId="13" fillId="0" borderId="8" xfId="4" applyFont="1" applyFill="1" applyBorder="1" applyAlignment="1">
      <alignment horizontal="center" vertical="top" wrapText="1"/>
    </xf>
    <xf numFmtId="170" fontId="18" fillId="0" borderId="12" xfId="4" applyNumberFormat="1" applyFont="1" applyFill="1" applyBorder="1" applyAlignment="1">
      <alignment horizontal="center"/>
    </xf>
    <xf numFmtId="170" fontId="18" fillId="0" borderId="0" xfId="4" applyNumberFormat="1" applyFont="1" applyFill="1" applyBorder="1" applyAlignment="1">
      <alignment horizontal="center"/>
    </xf>
    <xf numFmtId="170" fontId="18" fillId="0" borderId="13" xfId="4" applyNumberFormat="1" applyFont="1" applyFill="1" applyBorder="1" applyAlignment="1">
      <alignment horizontal="center"/>
    </xf>
    <xf numFmtId="4" fontId="16" fillId="0" borderId="14" xfId="4" applyNumberFormat="1" applyFont="1" applyBorder="1" applyAlignment="1">
      <alignment horizontal="center" wrapText="1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25D08FC1-652B-4162-953F-AED8067758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38100</xdr:rowOff>
    </xdr:from>
    <xdr:to>
      <xdr:col>2</xdr:col>
      <xdr:colOff>342900</xdr:colOff>
      <xdr:row>6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5300"/>
          <a:ext cx="3219450" cy="9715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1</xdr:row>
      <xdr:rowOff>28575</xdr:rowOff>
    </xdr:from>
    <xdr:to>
      <xdr:col>2</xdr:col>
      <xdr:colOff>228600</xdr:colOff>
      <xdr:row>7</xdr:row>
      <xdr:rowOff>0</xdr:rowOff>
    </xdr:to>
    <xdr:pic>
      <xdr:nvPicPr>
        <xdr:cNvPr id="2" name="Gráfico 196">
          <a:extLst>
            <a:ext uri="{FF2B5EF4-FFF2-40B4-BE49-F238E27FC236}">
              <a16:creationId xmlns:a16="http://schemas.microsoft.com/office/drawing/2014/main" id="{9466179B-E0B0-47B2-B4FD-57CA199A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90500"/>
          <a:ext cx="2247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0</xdr:row>
      <xdr:rowOff>123825</xdr:rowOff>
    </xdr:from>
    <xdr:to>
      <xdr:col>4</xdr:col>
      <xdr:colOff>228600</xdr:colOff>
      <xdr:row>6</xdr:row>
      <xdr:rowOff>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4EE82824-14A9-4208-82C6-2F996038C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23825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1228725</xdr:colOff>
      <xdr:row>6</xdr:row>
      <xdr:rowOff>9525</xdr:rowOff>
    </xdr:to>
    <xdr:pic>
      <xdr:nvPicPr>
        <xdr:cNvPr id="4" name="Gráfico 1">
          <a:extLst>
            <a:ext uri="{FF2B5EF4-FFF2-40B4-BE49-F238E27FC236}">
              <a16:creationId xmlns:a16="http://schemas.microsoft.com/office/drawing/2014/main" id="{564B524C-0A9B-4174-BD5E-CF66349D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2238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600075</xdr:colOff>
      <xdr:row>5</xdr:row>
      <xdr:rowOff>133350</xdr:rowOff>
    </xdr:to>
    <xdr:pic>
      <xdr:nvPicPr>
        <xdr:cNvPr id="2" name="Gráfico 196">
          <a:extLst>
            <a:ext uri="{FF2B5EF4-FFF2-40B4-BE49-F238E27FC236}">
              <a16:creationId xmlns:a16="http://schemas.microsoft.com/office/drawing/2014/main" id="{006C3999-50D9-4250-A09F-9761F75C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2247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0</xdr:rowOff>
    </xdr:from>
    <xdr:to>
      <xdr:col>4</xdr:col>
      <xdr:colOff>2085975</xdr:colOff>
      <xdr:row>4</xdr:row>
      <xdr:rowOff>6889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02FF2A5-2BA1-46B9-8FFA-220CEB8F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0"/>
          <a:ext cx="1152525" cy="654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dominguez.ASEAGOB/AppData/Local/Microsoft/Windows/INetCache/Content.Outlook/AEFT1374/ESTADO%20FINANCIERO%20A%20SEPTIEMBRE%202019%20%20MON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EJERCICIO"/>
      <sheetName val="BALANCE"/>
    </sheetNames>
    <sheetDataSet>
      <sheetData sheetId="0">
        <row r="35">
          <cell r="C35">
            <v>100650151.53999999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5"/>
  <sheetViews>
    <sheetView tabSelected="1" topLeftCell="E1" workbookViewId="0">
      <selection activeCell="A32" sqref="A1:K32"/>
    </sheetView>
  </sheetViews>
  <sheetFormatPr baseColWidth="10" defaultRowHeight="15" x14ac:dyDescent="0.2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22.570312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17.7109375" bestFit="1" customWidth="1"/>
    <col min="13" max="13" width="23.28515625" customWidth="1"/>
  </cols>
  <sheetData>
    <row r="2" spans="1:12" ht="21" x14ac:dyDescent="0.35">
      <c r="B2" s="74" t="s">
        <v>0</v>
      </c>
      <c r="C2" s="74"/>
      <c r="D2" s="74"/>
      <c r="E2" s="74"/>
      <c r="F2" s="74"/>
      <c r="G2" s="74"/>
      <c r="H2" s="74"/>
      <c r="I2" s="74"/>
      <c r="J2" s="74"/>
    </row>
    <row r="4" spans="1:12" ht="18.75" x14ac:dyDescent="0.3">
      <c r="C4" s="75" t="s">
        <v>1</v>
      </c>
      <c r="D4" s="75"/>
      <c r="E4" s="75"/>
      <c r="F4" s="75"/>
      <c r="G4" s="75"/>
      <c r="H4" s="75"/>
      <c r="I4" s="1"/>
      <c r="J4" s="1"/>
      <c r="K4" s="1"/>
    </row>
    <row r="5" spans="1:12" ht="18.75" x14ac:dyDescent="0.3">
      <c r="C5" s="75" t="s">
        <v>2</v>
      </c>
      <c r="D5" s="75"/>
      <c r="E5" s="75"/>
      <c r="F5" s="75"/>
      <c r="G5" s="75"/>
      <c r="H5" s="75"/>
      <c r="I5" s="1"/>
      <c r="J5" s="1"/>
      <c r="K5" s="1"/>
    </row>
    <row r="6" spans="1:12" ht="18.75" x14ac:dyDescent="0.3">
      <c r="C6" s="76" t="s">
        <v>95</v>
      </c>
      <c r="D6" s="76"/>
      <c r="E6" s="76"/>
      <c r="F6" s="76"/>
      <c r="G6" s="76"/>
      <c r="H6" s="76"/>
      <c r="I6" s="2"/>
      <c r="J6" s="2"/>
      <c r="K6" s="2"/>
    </row>
    <row r="7" spans="1:12" ht="18.75" x14ac:dyDescent="0.3">
      <c r="C7" s="76" t="s">
        <v>3</v>
      </c>
      <c r="D7" s="76"/>
      <c r="E7" s="76"/>
      <c r="F7" s="76"/>
      <c r="G7" s="76"/>
      <c r="H7" s="76"/>
      <c r="I7" s="3"/>
      <c r="J7" s="3"/>
      <c r="K7" s="2"/>
    </row>
    <row r="9" spans="1:12" x14ac:dyDescent="0.25">
      <c r="C9" s="4"/>
      <c r="D9" s="4"/>
      <c r="E9" s="4"/>
      <c r="F9" s="4"/>
      <c r="G9" s="4"/>
      <c r="H9" s="4"/>
      <c r="I9" s="4"/>
      <c r="J9" s="4"/>
      <c r="K9" s="4"/>
    </row>
    <row r="10" spans="1:12" ht="29.25" customHeight="1" x14ac:dyDescent="0.25">
      <c r="A10" s="16" t="s">
        <v>4</v>
      </c>
      <c r="B10" s="16" t="s">
        <v>5</v>
      </c>
      <c r="C10" s="17" t="s">
        <v>96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8" t="s">
        <v>11</v>
      </c>
      <c r="J10" s="18" t="s">
        <v>12</v>
      </c>
      <c r="K10" s="17" t="s">
        <v>13</v>
      </c>
      <c r="L10" s="21"/>
    </row>
    <row r="11" spans="1:12" ht="16.5" thickBot="1" x14ac:dyDescent="0.3">
      <c r="A11" s="5"/>
      <c r="B11" s="5"/>
      <c r="C11" s="73"/>
      <c r="D11" s="73"/>
      <c r="E11" s="73"/>
      <c r="F11" s="73"/>
      <c r="G11" s="73"/>
      <c r="H11" s="73"/>
      <c r="I11" s="73"/>
      <c r="J11" s="73"/>
      <c r="K11" s="73"/>
    </row>
    <row r="12" spans="1:12" ht="18.75" thickTop="1" thickBot="1" x14ac:dyDescent="0.3">
      <c r="A12" s="19" t="s">
        <v>14</v>
      </c>
      <c r="B12" s="19"/>
      <c r="C12" s="22">
        <f t="shared" ref="C12:K12" si="0">C13+C14+C15</f>
        <v>296148272</v>
      </c>
      <c r="D12" s="22">
        <f t="shared" si="0"/>
        <v>282657595.33000004</v>
      </c>
      <c r="E12" s="22">
        <f t="shared" si="0"/>
        <v>40398926.82</v>
      </c>
      <c r="F12" s="22">
        <f t="shared" si="0"/>
        <v>6600526.0299999993</v>
      </c>
      <c r="G12" s="22">
        <f t="shared" si="0"/>
        <v>235658141.82000008</v>
      </c>
      <c r="H12" s="22">
        <f t="shared" si="0"/>
        <v>0.01</v>
      </c>
      <c r="I12" s="22">
        <f t="shared" si="0"/>
        <v>0</v>
      </c>
      <c r="J12" s="22">
        <f t="shared" si="0"/>
        <v>0</v>
      </c>
      <c r="K12" s="22">
        <f t="shared" si="0"/>
        <v>0.66000000666826963</v>
      </c>
      <c r="L12" s="6"/>
    </row>
    <row r="13" spans="1:12" ht="15.75" thickTop="1" x14ac:dyDescent="0.25">
      <c r="A13" s="7" t="s">
        <v>15</v>
      </c>
      <c r="B13" s="8" t="s">
        <v>16</v>
      </c>
      <c r="C13" s="9">
        <f>C18+C22+C26</f>
        <v>138244245</v>
      </c>
      <c r="D13" s="9">
        <f t="shared" ref="D13:J14" si="1">D18+D22+D26</f>
        <v>210470468.54000002</v>
      </c>
      <c r="E13" s="9">
        <f t="shared" si="1"/>
        <v>29642099.890000001</v>
      </c>
      <c r="F13" s="9">
        <f t="shared" si="1"/>
        <v>3997805.0599999996</v>
      </c>
      <c r="G13" s="9">
        <f t="shared" si="1"/>
        <v>176830562.94000006</v>
      </c>
      <c r="H13" s="9">
        <v>0</v>
      </c>
      <c r="I13" s="9">
        <f t="shared" si="1"/>
        <v>0</v>
      </c>
      <c r="J13" s="9">
        <f>J18+J22+J26</f>
        <v>0</v>
      </c>
      <c r="K13" s="9">
        <f>K18+K22+K26</f>
        <v>0.65000000596046448</v>
      </c>
      <c r="L13" s="6"/>
    </row>
    <row r="14" spans="1:12" x14ac:dyDescent="0.25">
      <c r="A14" s="7" t="s">
        <v>15</v>
      </c>
      <c r="B14" s="8" t="s">
        <v>17</v>
      </c>
      <c r="C14" s="9">
        <f>C19+C23+C27</f>
        <v>107630508</v>
      </c>
      <c r="D14" s="9">
        <f t="shared" si="1"/>
        <v>30677899.48</v>
      </c>
      <c r="E14" s="9">
        <f t="shared" si="1"/>
        <v>3161626.2399999998</v>
      </c>
      <c r="F14" s="9">
        <f t="shared" si="1"/>
        <v>195452.16</v>
      </c>
      <c r="G14" s="9">
        <f t="shared" si="1"/>
        <v>27320821.080000002</v>
      </c>
      <c r="H14" s="9">
        <v>0</v>
      </c>
      <c r="I14" s="9">
        <f t="shared" si="1"/>
        <v>0</v>
      </c>
      <c r="J14" s="9">
        <f t="shared" si="1"/>
        <v>0</v>
      </c>
      <c r="K14" s="9">
        <f>K19+K23+K27</f>
        <v>0</v>
      </c>
      <c r="L14" s="6"/>
    </row>
    <row r="15" spans="1:12" x14ac:dyDescent="0.25">
      <c r="A15" s="7" t="s">
        <v>15</v>
      </c>
      <c r="B15" s="8" t="s">
        <v>18</v>
      </c>
      <c r="C15" s="9">
        <f>C20+C24+C28+C32</f>
        <v>50273519</v>
      </c>
      <c r="D15" s="9">
        <f t="shared" ref="D15:K15" si="2">D20+D24+D28+D32</f>
        <v>41509227.310000002</v>
      </c>
      <c r="E15" s="9">
        <f t="shared" si="2"/>
        <v>7595200.6900000004</v>
      </c>
      <c r="F15" s="9">
        <f t="shared" si="2"/>
        <v>2407268.8099999996</v>
      </c>
      <c r="G15" s="9">
        <f t="shared" si="2"/>
        <v>31506757.800000001</v>
      </c>
      <c r="H15" s="9">
        <v>0.01</v>
      </c>
      <c r="I15" s="9">
        <f t="shared" si="2"/>
        <v>0</v>
      </c>
      <c r="J15" s="9">
        <f t="shared" si="2"/>
        <v>0</v>
      </c>
      <c r="K15" s="9">
        <f t="shared" si="2"/>
        <v>1.0000000707805157E-2</v>
      </c>
      <c r="L15" s="6"/>
    </row>
    <row r="16" spans="1:12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6"/>
    </row>
    <row r="17" spans="1:13" s="13" customFormat="1" x14ac:dyDescent="0.25">
      <c r="A17" s="10" t="s">
        <v>19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6"/>
    </row>
    <row r="18" spans="1:13" x14ac:dyDescent="0.25">
      <c r="B18" s="14" t="s">
        <v>16</v>
      </c>
      <c r="C18" s="15">
        <v>77736621</v>
      </c>
      <c r="D18" s="15">
        <v>161781221.84</v>
      </c>
      <c r="E18" s="15">
        <v>20522087.030000001</v>
      </c>
      <c r="F18" s="15">
        <v>0</v>
      </c>
      <c r="G18" s="15">
        <v>141259134.81000003</v>
      </c>
      <c r="H18" s="15">
        <v>0</v>
      </c>
      <c r="I18" s="15">
        <v>0</v>
      </c>
      <c r="J18" s="15">
        <v>0</v>
      </c>
      <c r="K18" s="15">
        <f>+D18-E18-F18-G18</f>
        <v>0</v>
      </c>
      <c r="L18" s="6"/>
    </row>
    <row r="19" spans="1:13" x14ac:dyDescent="0.25">
      <c r="B19" s="14" t="s">
        <v>17</v>
      </c>
      <c r="C19" s="15">
        <v>101521086</v>
      </c>
      <c r="D19" s="15">
        <v>23169063.390000001</v>
      </c>
      <c r="E19" s="15">
        <v>2594926.56</v>
      </c>
      <c r="F19" s="15">
        <v>0</v>
      </c>
      <c r="G19" s="15">
        <v>20574136.830000002</v>
      </c>
      <c r="H19" s="15">
        <v>0</v>
      </c>
      <c r="I19" s="15">
        <v>0</v>
      </c>
      <c r="J19" s="15">
        <v>0</v>
      </c>
      <c r="K19" s="15">
        <f t="shared" ref="K19:K32" si="3">+D19-E19-F19-G19</f>
        <v>0</v>
      </c>
      <c r="L19" s="6"/>
    </row>
    <row r="20" spans="1:13" x14ac:dyDescent="0.25">
      <c r="B20" s="14" t="s">
        <v>18</v>
      </c>
      <c r="C20" s="15">
        <v>30323457</v>
      </c>
      <c r="D20" s="15">
        <v>30763439.140000001</v>
      </c>
      <c r="E20" s="15">
        <v>5934275.0600000005</v>
      </c>
      <c r="F20" s="15">
        <v>0</v>
      </c>
      <c r="G20" s="15">
        <v>24829164.079999998</v>
      </c>
      <c r="H20" s="15">
        <v>0</v>
      </c>
      <c r="I20" s="15">
        <v>0</v>
      </c>
      <c r="J20" s="15">
        <v>0</v>
      </c>
      <c r="K20" s="15">
        <f t="shared" si="3"/>
        <v>0</v>
      </c>
      <c r="L20" s="6"/>
      <c r="M20" s="20"/>
    </row>
    <row r="21" spans="1:13" s="13" customFormat="1" x14ac:dyDescent="0.25">
      <c r="A21" s="10" t="s">
        <v>20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6"/>
    </row>
    <row r="22" spans="1:13" x14ac:dyDescent="0.25">
      <c r="A22" s="14"/>
      <c r="B22" s="14" t="s">
        <v>16</v>
      </c>
      <c r="C22" s="15">
        <v>1012810</v>
      </c>
      <c r="D22" s="15">
        <v>1344929.1199999999</v>
      </c>
      <c r="E22" s="15">
        <v>633853.82000000007</v>
      </c>
      <c r="F22" s="15">
        <v>145614.81</v>
      </c>
      <c r="G22" s="15">
        <v>565460.49</v>
      </c>
      <c r="H22" s="15">
        <v>0</v>
      </c>
      <c r="I22" s="15">
        <v>0</v>
      </c>
      <c r="J22" s="15">
        <v>0</v>
      </c>
      <c r="K22" s="15">
        <f t="shared" si="3"/>
        <v>0</v>
      </c>
      <c r="L22" s="6"/>
    </row>
    <row r="23" spans="1:13" x14ac:dyDescent="0.25">
      <c r="A23" s="14"/>
      <c r="B23" s="14" t="s">
        <v>17</v>
      </c>
      <c r="C23" s="15">
        <v>804965</v>
      </c>
      <c r="D23" s="15">
        <v>380968.25</v>
      </c>
      <c r="E23" s="15">
        <v>120723.88</v>
      </c>
      <c r="F23" s="15">
        <v>0</v>
      </c>
      <c r="G23" s="15">
        <v>260244.37</v>
      </c>
      <c r="H23" s="15">
        <v>0</v>
      </c>
      <c r="I23" s="15">
        <v>0</v>
      </c>
      <c r="J23" s="15">
        <v>0</v>
      </c>
      <c r="K23" s="15">
        <f t="shared" si="3"/>
        <v>0</v>
      </c>
      <c r="L23" s="6"/>
    </row>
    <row r="24" spans="1:13" x14ac:dyDescent="0.25">
      <c r="A24" s="14"/>
      <c r="B24" s="14" t="s">
        <v>18</v>
      </c>
      <c r="C24" s="15">
        <v>186121</v>
      </c>
      <c r="D24" s="15">
        <v>674124.07000000007</v>
      </c>
      <c r="E24" s="15">
        <v>364144.46</v>
      </c>
      <c r="F24" s="15">
        <v>25612.720000000001</v>
      </c>
      <c r="G24" s="15">
        <v>284366.89</v>
      </c>
      <c r="H24" s="15">
        <v>0</v>
      </c>
      <c r="I24" s="15">
        <v>0</v>
      </c>
      <c r="J24" s="15">
        <v>0</v>
      </c>
      <c r="K24" s="15">
        <f t="shared" si="3"/>
        <v>0</v>
      </c>
      <c r="L24" s="6"/>
    </row>
    <row r="25" spans="1:13" s="13" customFormat="1" x14ac:dyDescent="0.25">
      <c r="A25" s="10" t="s">
        <v>21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6"/>
    </row>
    <row r="26" spans="1:13" x14ac:dyDescent="0.25">
      <c r="A26" s="14"/>
      <c r="B26" s="14" t="s">
        <v>16</v>
      </c>
      <c r="C26" s="15">
        <v>59494814</v>
      </c>
      <c r="D26" s="15">
        <v>47344317.580000006</v>
      </c>
      <c r="E26" s="15">
        <v>8486159.040000001</v>
      </c>
      <c r="F26" s="15">
        <v>3852190.2499999995</v>
      </c>
      <c r="G26" s="15">
        <v>35005967.640000001</v>
      </c>
      <c r="H26" s="15">
        <v>0</v>
      </c>
      <c r="I26" s="15">
        <v>0</v>
      </c>
      <c r="J26" s="15">
        <v>0</v>
      </c>
      <c r="K26" s="15">
        <f t="shared" si="3"/>
        <v>0.65000000596046448</v>
      </c>
      <c r="L26" s="6"/>
    </row>
    <row r="27" spans="1:13" x14ac:dyDescent="0.25">
      <c r="A27" s="14"/>
      <c r="B27" s="14" t="s">
        <v>17</v>
      </c>
      <c r="C27" s="15">
        <v>5304457</v>
      </c>
      <c r="D27" s="15">
        <v>7127867.8399999989</v>
      </c>
      <c r="E27" s="15">
        <v>445975.8</v>
      </c>
      <c r="F27" s="15">
        <v>195452.16</v>
      </c>
      <c r="G27" s="15">
        <v>6486439.8799999999</v>
      </c>
      <c r="H27" s="15">
        <v>0</v>
      </c>
      <c r="I27" s="15">
        <v>0</v>
      </c>
      <c r="J27" s="15">
        <v>0</v>
      </c>
      <c r="K27" s="15">
        <f t="shared" si="3"/>
        <v>0</v>
      </c>
      <c r="L27" s="6"/>
    </row>
    <row r="28" spans="1:13" x14ac:dyDescent="0.25">
      <c r="A28" s="14"/>
      <c r="B28" s="14" t="s">
        <v>18</v>
      </c>
      <c r="C28" s="15">
        <v>19721915</v>
      </c>
      <c r="D28" s="15">
        <v>10029638.100000001</v>
      </c>
      <c r="E28" s="15">
        <v>1254755.17</v>
      </c>
      <c r="F28" s="15">
        <v>2381656.0899999994</v>
      </c>
      <c r="G28" s="15">
        <v>6393226.830000001</v>
      </c>
      <c r="H28" s="15">
        <v>0.01</v>
      </c>
      <c r="I28" s="15">
        <v>0</v>
      </c>
      <c r="J28" s="15">
        <v>0</v>
      </c>
      <c r="K28" s="15">
        <f t="shared" si="3"/>
        <v>1.0000000707805157E-2</v>
      </c>
      <c r="L28" s="6"/>
    </row>
    <row r="29" spans="1:13" x14ac:dyDescent="0.25">
      <c r="A29" s="10" t="s">
        <v>21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</row>
    <row r="30" spans="1:13" x14ac:dyDescent="0.25">
      <c r="B30" s="14" t="s">
        <v>16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 t="shared" si="3"/>
        <v>0</v>
      </c>
    </row>
    <row r="31" spans="1:13" x14ac:dyDescent="0.25">
      <c r="B31" s="14" t="s">
        <v>17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 t="shared" si="3"/>
        <v>0</v>
      </c>
    </row>
    <row r="32" spans="1:13" x14ac:dyDescent="0.25">
      <c r="B32" s="14" t="s">
        <v>18</v>
      </c>
      <c r="C32" s="15">
        <v>42026</v>
      </c>
      <c r="D32" s="15">
        <v>42026</v>
      </c>
      <c r="E32" s="15">
        <v>42026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f t="shared" si="3"/>
        <v>0</v>
      </c>
    </row>
    <row r="33" spans="3:3" x14ac:dyDescent="0.25">
      <c r="C33" s="15"/>
    </row>
    <row r="34" spans="3:3" x14ac:dyDescent="0.25">
      <c r="C34" s="15"/>
    </row>
    <row r="35" spans="3:3" x14ac:dyDescent="0.25">
      <c r="C35" s="15"/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4015-D9AE-42E4-855A-89F0BAFF1692}">
  <dimension ref="A3:IQ51"/>
  <sheetViews>
    <sheetView topLeftCell="A19" workbookViewId="0">
      <selection activeCell="I21" sqref="I21"/>
    </sheetView>
  </sheetViews>
  <sheetFormatPr baseColWidth="10" defaultColWidth="9.140625" defaultRowHeight="12.75" x14ac:dyDescent="0.2"/>
  <cols>
    <col min="1" max="1" width="15.140625" style="72" customWidth="1"/>
    <col min="2" max="2" width="42.42578125" style="24" bestFit="1" customWidth="1"/>
    <col min="3" max="3" width="15.140625" style="24" customWidth="1"/>
    <col min="4" max="4" width="0.140625" style="24" customWidth="1"/>
    <col min="5" max="256" width="9.140625" style="24"/>
    <col min="257" max="257" width="15.140625" style="24" customWidth="1"/>
    <col min="258" max="258" width="42.42578125" style="24" bestFit="1" customWidth="1"/>
    <col min="259" max="259" width="15.140625" style="24" customWidth="1"/>
    <col min="260" max="260" width="0.140625" style="24" customWidth="1"/>
    <col min="261" max="512" width="9.140625" style="24"/>
    <col min="513" max="513" width="15.140625" style="24" customWidth="1"/>
    <col min="514" max="514" width="42.42578125" style="24" bestFit="1" customWidth="1"/>
    <col min="515" max="515" width="15.140625" style="24" customWidth="1"/>
    <col min="516" max="516" width="0.140625" style="24" customWidth="1"/>
    <col min="517" max="768" width="9.140625" style="24"/>
    <col min="769" max="769" width="15.140625" style="24" customWidth="1"/>
    <col min="770" max="770" width="42.42578125" style="24" bestFit="1" customWidth="1"/>
    <col min="771" max="771" width="15.140625" style="24" customWidth="1"/>
    <col min="772" max="772" width="0.140625" style="24" customWidth="1"/>
    <col min="773" max="1024" width="9.140625" style="24"/>
    <col min="1025" max="1025" width="15.140625" style="24" customWidth="1"/>
    <col min="1026" max="1026" width="42.42578125" style="24" bestFit="1" customWidth="1"/>
    <col min="1027" max="1027" width="15.140625" style="24" customWidth="1"/>
    <col min="1028" max="1028" width="0.140625" style="24" customWidth="1"/>
    <col min="1029" max="1280" width="9.140625" style="24"/>
    <col min="1281" max="1281" width="15.140625" style="24" customWidth="1"/>
    <col min="1282" max="1282" width="42.42578125" style="24" bestFit="1" customWidth="1"/>
    <col min="1283" max="1283" width="15.140625" style="24" customWidth="1"/>
    <col min="1284" max="1284" width="0.140625" style="24" customWidth="1"/>
    <col min="1285" max="1536" width="9.140625" style="24"/>
    <col min="1537" max="1537" width="15.140625" style="24" customWidth="1"/>
    <col min="1538" max="1538" width="42.42578125" style="24" bestFit="1" customWidth="1"/>
    <col min="1539" max="1539" width="15.140625" style="24" customWidth="1"/>
    <col min="1540" max="1540" width="0.140625" style="24" customWidth="1"/>
    <col min="1541" max="1792" width="9.140625" style="24"/>
    <col min="1793" max="1793" width="15.140625" style="24" customWidth="1"/>
    <col min="1794" max="1794" width="42.42578125" style="24" bestFit="1" customWidth="1"/>
    <col min="1795" max="1795" width="15.140625" style="24" customWidth="1"/>
    <col min="1796" max="1796" width="0.140625" style="24" customWidth="1"/>
    <col min="1797" max="2048" width="9.140625" style="24"/>
    <col min="2049" max="2049" width="15.140625" style="24" customWidth="1"/>
    <col min="2050" max="2050" width="42.42578125" style="24" bestFit="1" customWidth="1"/>
    <col min="2051" max="2051" width="15.140625" style="24" customWidth="1"/>
    <col min="2052" max="2052" width="0.140625" style="24" customWidth="1"/>
    <col min="2053" max="2304" width="9.140625" style="24"/>
    <col min="2305" max="2305" width="15.140625" style="24" customWidth="1"/>
    <col min="2306" max="2306" width="42.42578125" style="24" bestFit="1" customWidth="1"/>
    <col min="2307" max="2307" width="15.140625" style="24" customWidth="1"/>
    <col min="2308" max="2308" width="0.140625" style="24" customWidth="1"/>
    <col min="2309" max="2560" width="9.140625" style="24"/>
    <col min="2561" max="2561" width="15.140625" style="24" customWidth="1"/>
    <col min="2562" max="2562" width="42.42578125" style="24" bestFit="1" customWidth="1"/>
    <col min="2563" max="2563" width="15.140625" style="24" customWidth="1"/>
    <col min="2564" max="2564" width="0.140625" style="24" customWidth="1"/>
    <col min="2565" max="2816" width="9.140625" style="24"/>
    <col min="2817" max="2817" width="15.140625" style="24" customWidth="1"/>
    <col min="2818" max="2818" width="42.42578125" style="24" bestFit="1" customWidth="1"/>
    <col min="2819" max="2819" width="15.140625" style="24" customWidth="1"/>
    <col min="2820" max="2820" width="0.140625" style="24" customWidth="1"/>
    <col min="2821" max="3072" width="9.140625" style="24"/>
    <col min="3073" max="3073" width="15.140625" style="24" customWidth="1"/>
    <col min="3074" max="3074" width="42.42578125" style="24" bestFit="1" customWidth="1"/>
    <col min="3075" max="3075" width="15.140625" style="24" customWidth="1"/>
    <col min="3076" max="3076" width="0.140625" style="24" customWidth="1"/>
    <col min="3077" max="3328" width="9.140625" style="24"/>
    <col min="3329" max="3329" width="15.140625" style="24" customWidth="1"/>
    <col min="3330" max="3330" width="42.42578125" style="24" bestFit="1" customWidth="1"/>
    <col min="3331" max="3331" width="15.140625" style="24" customWidth="1"/>
    <col min="3332" max="3332" width="0.140625" style="24" customWidth="1"/>
    <col min="3333" max="3584" width="9.140625" style="24"/>
    <col min="3585" max="3585" width="15.140625" style="24" customWidth="1"/>
    <col min="3586" max="3586" width="42.42578125" style="24" bestFit="1" customWidth="1"/>
    <col min="3587" max="3587" width="15.140625" style="24" customWidth="1"/>
    <col min="3588" max="3588" width="0.140625" style="24" customWidth="1"/>
    <col min="3589" max="3840" width="9.140625" style="24"/>
    <col min="3841" max="3841" width="15.140625" style="24" customWidth="1"/>
    <col min="3842" max="3842" width="42.42578125" style="24" bestFit="1" customWidth="1"/>
    <col min="3843" max="3843" width="15.140625" style="24" customWidth="1"/>
    <col min="3844" max="3844" width="0.140625" style="24" customWidth="1"/>
    <col min="3845" max="4096" width="9.140625" style="24"/>
    <col min="4097" max="4097" width="15.140625" style="24" customWidth="1"/>
    <col min="4098" max="4098" width="42.42578125" style="24" bestFit="1" customWidth="1"/>
    <col min="4099" max="4099" width="15.140625" style="24" customWidth="1"/>
    <col min="4100" max="4100" width="0.140625" style="24" customWidth="1"/>
    <col min="4101" max="4352" width="9.140625" style="24"/>
    <col min="4353" max="4353" width="15.140625" style="24" customWidth="1"/>
    <col min="4354" max="4354" width="42.42578125" style="24" bestFit="1" customWidth="1"/>
    <col min="4355" max="4355" width="15.140625" style="24" customWidth="1"/>
    <col min="4356" max="4356" width="0.140625" style="24" customWidth="1"/>
    <col min="4357" max="4608" width="9.140625" style="24"/>
    <col min="4609" max="4609" width="15.140625" style="24" customWidth="1"/>
    <col min="4610" max="4610" width="42.42578125" style="24" bestFit="1" customWidth="1"/>
    <col min="4611" max="4611" width="15.140625" style="24" customWidth="1"/>
    <col min="4612" max="4612" width="0.140625" style="24" customWidth="1"/>
    <col min="4613" max="4864" width="9.140625" style="24"/>
    <col min="4865" max="4865" width="15.140625" style="24" customWidth="1"/>
    <col min="4866" max="4866" width="42.42578125" style="24" bestFit="1" customWidth="1"/>
    <col min="4867" max="4867" width="15.140625" style="24" customWidth="1"/>
    <col min="4868" max="4868" width="0.140625" style="24" customWidth="1"/>
    <col min="4869" max="5120" width="9.140625" style="24"/>
    <col min="5121" max="5121" width="15.140625" style="24" customWidth="1"/>
    <col min="5122" max="5122" width="42.42578125" style="24" bestFit="1" customWidth="1"/>
    <col min="5123" max="5123" width="15.140625" style="24" customWidth="1"/>
    <col min="5124" max="5124" width="0.140625" style="24" customWidth="1"/>
    <col min="5125" max="5376" width="9.140625" style="24"/>
    <col min="5377" max="5377" width="15.140625" style="24" customWidth="1"/>
    <col min="5378" max="5378" width="42.42578125" style="24" bestFit="1" customWidth="1"/>
    <col min="5379" max="5379" width="15.140625" style="24" customWidth="1"/>
    <col min="5380" max="5380" width="0.140625" style="24" customWidth="1"/>
    <col min="5381" max="5632" width="9.140625" style="24"/>
    <col min="5633" max="5633" width="15.140625" style="24" customWidth="1"/>
    <col min="5634" max="5634" width="42.42578125" style="24" bestFit="1" customWidth="1"/>
    <col min="5635" max="5635" width="15.140625" style="24" customWidth="1"/>
    <col min="5636" max="5636" width="0.140625" style="24" customWidth="1"/>
    <col min="5637" max="5888" width="9.140625" style="24"/>
    <col min="5889" max="5889" width="15.140625" style="24" customWidth="1"/>
    <col min="5890" max="5890" width="42.42578125" style="24" bestFit="1" customWidth="1"/>
    <col min="5891" max="5891" width="15.140625" style="24" customWidth="1"/>
    <col min="5892" max="5892" width="0.140625" style="24" customWidth="1"/>
    <col min="5893" max="6144" width="9.140625" style="24"/>
    <col min="6145" max="6145" width="15.140625" style="24" customWidth="1"/>
    <col min="6146" max="6146" width="42.42578125" style="24" bestFit="1" customWidth="1"/>
    <col min="6147" max="6147" width="15.140625" style="24" customWidth="1"/>
    <col min="6148" max="6148" width="0.140625" style="24" customWidth="1"/>
    <col min="6149" max="6400" width="9.140625" style="24"/>
    <col min="6401" max="6401" width="15.140625" style="24" customWidth="1"/>
    <col min="6402" max="6402" width="42.42578125" style="24" bestFit="1" customWidth="1"/>
    <col min="6403" max="6403" width="15.140625" style="24" customWidth="1"/>
    <col min="6404" max="6404" width="0.140625" style="24" customWidth="1"/>
    <col min="6405" max="6656" width="9.140625" style="24"/>
    <col min="6657" max="6657" width="15.140625" style="24" customWidth="1"/>
    <col min="6658" max="6658" width="42.42578125" style="24" bestFit="1" customWidth="1"/>
    <col min="6659" max="6659" width="15.140625" style="24" customWidth="1"/>
    <col min="6660" max="6660" width="0.140625" style="24" customWidth="1"/>
    <col min="6661" max="6912" width="9.140625" style="24"/>
    <col min="6913" max="6913" width="15.140625" style="24" customWidth="1"/>
    <col min="6914" max="6914" width="42.42578125" style="24" bestFit="1" customWidth="1"/>
    <col min="6915" max="6915" width="15.140625" style="24" customWidth="1"/>
    <col min="6916" max="6916" width="0.140625" style="24" customWidth="1"/>
    <col min="6917" max="7168" width="9.140625" style="24"/>
    <col min="7169" max="7169" width="15.140625" style="24" customWidth="1"/>
    <col min="7170" max="7170" width="42.42578125" style="24" bestFit="1" customWidth="1"/>
    <col min="7171" max="7171" width="15.140625" style="24" customWidth="1"/>
    <col min="7172" max="7172" width="0.140625" style="24" customWidth="1"/>
    <col min="7173" max="7424" width="9.140625" style="24"/>
    <col min="7425" max="7425" width="15.140625" style="24" customWidth="1"/>
    <col min="7426" max="7426" width="42.42578125" style="24" bestFit="1" customWidth="1"/>
    <col min="7427" max="7427" width="15.140625" style="24" customWidth="1"/>
    <col min="7428" max="7428" width="0.140625" style="24" customWidth="1"/>
    <col min="7429" max="7680" width="9.140625" style="24"/>
    <col min="7681" max="7681" width="15.140625" style="24" customWidth="1"/>
    <col min="7682" max="7682" width="42.42578125" style="24" bestFit="1" customWidth="1"/>
    <col min="7683" max="7683" width="15.140625" style="24" customWidth="1"/>
    <col min="7684" max="7684" width="0.140625" style="24" customWidth="1"/>
    <col min="7685" max="7936" width="9.140625" style="24"/>
    <col min="7937" max="7937" width="15.140625" style="24" customWidth="1"/>
    <col min="7938" max="7938" width="42.42578125" style="24" bestFit="1" customWidth="1"/>
    <col min="7939" max="7939" width="15.140625" style="24" customWidth="1"/>
    <col min="7940" max="7940" width="0.140625" style="24" customWidth="1"/>
    <col min="7941" max="8192" width="9.140625" style="24"/>
    <col min="8193" max="8193" width="15.140625" style="24" customWidth="1"/>
    <col min="8194" max="8194" width="42.42578125" style="24" bestFit="1" customWidth="1"/>
    <col min="8195" max="8195" width="15.140625" style="24" customWidth="1"/>
    <col min="8196" max="8196" width="0.140625" style="24" customWidth="1"/>
    <col min="8197" max="8448" width="9.140625" style="24"/>
    <col min="8449" max="8449" width="15.140625" style="24" customWidth="1"/>
    <col min="8450" max="8450" width="42.42578125" style="24" bestFit="1" customWidth="1"/>
    <col min="8451" max="8451" width="15.140625" style="24" customWidth="1"/>
    <col min="8452" max="8452" width="0.140625" style="24" customWidth="1"/>
    <col min="8453" max="8704" width="9.140625" style="24"/>
    <col min="8705" max="8705" width="15.140625" style="24" customWidth="1"/>
    <col min="8706" max="8706" width="42.42578125" style="24" bestFit="1" customWidth="1"/>
    <col min="8707" max="8707" width="15.140625" style="24" customWidth="1"/>
    <col min="8708" max="8708" width="0.140625" style="24" customWidth="1"/>
    <col min="8709" max="8960" width="9.140625" style="24"/>
    <col min="8961" max="8961" width="15.140625" style="24" customWidth="1"/>
    <col min="8962" max="8962" width="42.42578125" style="24" bestFit="1" customWidth="1"/>
    <col min="8963" max="8963" width="15.140625" style="24" customWidth="1"/>
    <col min="8964" max="8964" width="0.140625" style="24" customWidth="1"/>
    <col min="8965" max="9216" width="9.140625" style="24"/>
    <col min="9217" max="9217" width="15.140625" style="24" customWidth="1"/>
    <col min="9218" max="9218" width="42.42578125" style="24" bestFit="1" customWidth="1"/>
    <col min="9219" max="9219" width="15.140625" style="24" customWidth="1"/>
    <col min="9220" max="9220" width="0.140625" style="24" customWidth="1"/>
    <col min="9221" max="9472" width="9.140625" style="24"/>
    <col min="9473" max="9473" width="15.140625" style="24" customWidth="1"/>
    <col min="9474" max="9474" width="42.42578125" style="24" bestFit="1" customWidth="1"/>
    <col min="9475" max="9475" width="15.140625" style="24" customWidth="1"/>
    <col min="9476" max="9476" width="0.140625" style="24" customWidth="1"/>
    <col min="9477" max="9728" width="9.140625" style="24"/>
    <col min="9729" max="9729" width="15.140625" style="24" customWidth="1"/>
    <col min="9730" max="9730" width="42.42578125" style="24" bestFit="1" customWidth="1"/>
    <col min="9731" max="9731" width="15.140625" style="24" customWidth="1"/>
    <col min="9732" max="9732" width="0.140625" style="24" customWidth="1"/>
    <col min="9733" max="9984" width="9.140625" style="24"/>
    <col min="9985" max="9985" width="15.140625" style="24" customWidth="1"/>
    <col min="9986" max="9986" width="42.42578125" style="24" bestFit="1" customWidth="1"/>
    <col min="9987" max="9987" width="15.140625" style="24" customWidth="1"/>
    <col min="9988" max="9988" width="0.140625" style="24" customWidth="1"/>
    <col min="9989" max="10240" width="9.140625" style="24"/>
    <col min="10241" max="10241" width="15.140625" style="24" customWidth="1"/>
    <col min="10242" max="10242" width="42.42578125" style="24" bestFit="1" customWidth="1"/>
    <col min="10243" max="10243" width="15.140625" style="24" customWidth="1"/>
    <col min="10244" max="10244" width="0.140625" style="24" customWidth="1"/>
    <col min="10245" max="10496" width="9.140625" style="24"/>
    <col min="10497" max="10497" width="15.140625" style="24" customWidth="1"/>
    <col min="10498" max="10498" width="42.42578125" style="24" bestFit="1" customWidth="1"/>
    <col min="10499" max="10499" width="15.140625" style="24" customWidth="1"/>
    <col min="10500" max="10500" width="0.140625" style="24" customWidth="1"/>
    <col min="10501" max="10752" width="9.140625" style="24"/>
    <col min="10753" max="10753" width="15.140625" style="24" customWidth="1"/>
    <col min="10754" max="10754" width="42.42578125" style="24" bestFit="1" customWidth="1"/>
    <col min="10755" max="10755" width="15.140625" style="24" customWidth="1"/>
    <col min="10756" max="10756" width="0.140625" style="24" customWidth="1"/>
    <col min="10757" max="11008" width="9.140625" style="24"/>
    <col min="11009" max="11009" width="15.140625" style="24" customWidth="1"/>
    <col min="11010" max="11010" width="42.42578125" style="24" bestFit="1" customWidth="1"/>
    <col min="11011" max="11011" width="15.140625" style="24" customWidth="1"/>
    <col min="11012" max="11012" width="0.140625" style="24" customWidth="1"/>
    <col min="11013" max="11264" width="9.140625" style="24"/>
    <col min="11265" max="11265" width="15.140625" style="24" customWidth="1"/>
    <col min="11266" max="11266" width="42.42578125" style="24" bestFit="1" customWidth="1"/>
    <col min="11267" max="11267" width="15.140625" style="24" customWidth="1"/>
    <col min="11268" max="11268" width="0.140625" style="24" customWidth="1"/>
    <col min="11269" max="11520" width="9.140625" style="24"/>
    <col min="11521" max="11521" width="15.140625" style="24" customWidth="1"/>
    <col min="11522" max="11522" width="42.42578125" style="24" bestFit="1" customWidth="1"/>
    <col min="11523" max="11523" width="15.140625" style="24" customWidth="1"/>
    <col min="11524" max="11524" width="0.140625" style="24" customWidth="1"/>
    <col min="11525" max="11776" width="9.140625" style="24"/>
    <col min="11777" max="11777" width="15.140625" style="24" customWidth="1"/>
    <col min="11778" max="11778" width="42.42578125" style="24" bestFit="1" customWidth="1"/>
    <col min="11779" max="11779" width="15.140625" style="24" customWidth="1"/>
    <col min="11780" max="11780" width="0.140625" style="24" customWidth="1"/>
    <col min="11781" max="12032" width="9.140625" style="24"/>
    <col min="12033" max="12033" width="15.140625" style="24" customWidth="1"/>
    <col min="12034" max="12034" width="42.42578125" style="24" bestFit="1" customWidth="1"/>
    <col min="12035" max="12035" width="15.140625" style="24" customWidth="1"/>
    <col min="12036" max="12036" width="0.140625" style="24" customWidth="1"/>
    <col min="12037" max="12288" width="9.140625" style="24"/>
    <col min="12289" max="12289" width="15.140625" style="24" customWidth="1"/>
    <col min="12290" max="12290" width="42.42578125" style="24" bestFit="1" customWidth="1"/>
    <col min="12291" max="12291" width="15.140625" style="24" customWidth="1"/>
    <col min="12292" max="12292" width="0.140625" style="24" customWidth="1"/>
    <col min="12293" max="12544" width="9.140625" style="24"/>
    <col min="12545" max="12545" width="15.140625" style="24" customWidth="1"/>
    <col min="12546" max="12546" width="42.42578125" style="24" bestFit="1" customWidth="1"/>
    <col min="12547" max="12547" width="15.140625" style="24" customWidth="1"/>
    <col min="12548" max="12548" width="0.140625" style="24" customWidth="1"/>
    <col min="12549" max="12800" width="9.140625" style="24"/>
    <col min="12801" max="12801" width="15.140625" style="24" customWidth="1"/>
    <col min="12802" max="12802" width="42.42578125" style="24" bestFit="1" customWidth="1"/>
    <col min="12803" max="12803" width="15.140625" style="24" customWidth="1"/>
    <col min="12804" max="12804" width="0.140625" style="24" customWidth="1"/>
    <col min="12805" max="13056" width="9.140625" style="24"/>
    <col min="13057" max="13057" width="15.140625" style="24" customWidth="1"/>
    <col min="13058" max="13058" width="42.42578125" style="24" bestFit="1" customWidth="1"/>
    <col min="13059" max="13059" width="15.140625" style="24" customWidth="1"/>
    <col min="13060" max="13060" width="0.140625" style="24" customWidth="1"/>
    <col min="13061" max="13312" width="9.140625" style="24"/>
    <col min="13313" max="13313" width="15.140625" style="24" customWidth="1"/>
    <col min="13314" max="13314" width="42.42578125" style="24" bestFit="1" customWidth="1"/>
    <col min="13315" max="13315" width="15.140625" style="24" customWidth="1"/>
    <col min="13316" max="13316" width="0.140625" style="24" customWidth="1"/>
    <col min="13317" max="13568" width="9.140625" style="24"/>
    <col min="13569" max="13569" width="15.140625" style="24" customWidth="1"/>
    <col min="13570" max="13570" width="42.42578125" style="24" bestFit="1" customWidth="1"/>
    <col min="13571" max="13571" width="15.140625" style="24" customWidth="1"/>
    <col min="13572" max="13572" width="0.140625" style="24" customWidth="1"/>
    <col min="13573" max="13824" width="9.140625" style="24"/>
    <col min="13825" max="13825" width="15.140625" style="24" customWidth="1"/>
    <col min="13826" max="13826" width="42.42578125" style="24" bestFit="1" customWidth="1"/>
    <col min="13827" max="13827" width="15.140625" style="24" customWidth="1"/>
    <col min="13828" max="13828" width="0.140625" style="24" customWidth="1"/>
    <col min="13829" max="14080" width="9.140625" style="24"/>
    <col min="14081" max="14081" width="15.140625" style="24" customWidth="1"/>
    <col min="14082" max="14082" width="42.42578125" style="24" bestFit="1" customWidth="1"/>
    <col min="14083" max="14083" width="15.140625" style="24" customWidth="1"/>
    <col min="14084" max="14084" width="0.140625" style="24" customWidth="1"/>
    <col min="14085" max="14336" width="9.140625" style="24"/>
    <col min="14337" max="14337" width="15.140625" style="24" customWidth="1"/>
    <col min="14338" max="14338" width="42.42578125" style="24" bestFit="1" customWidth="1"/>
    <col min="14339" max="14339" width="15.140625" style="24" customWidth="1"/>
    <col min="14340" max="14340" width="0.140625" style="24" customWidth="1"/>
    <col min="14341" max="14592" width="9.140625" style="24"/>
    <col min="14593" max="14593" width="15.140625" style="24" customWidth="1"/>
    <col min="14594" max="14594" width="42.42578125" style="24" bestFit="1" customWidth="1"/>
    <col min="14595" max="14595" width="15.140625" style="24" customWidth="1"/>
    <col min="14596" max="14596" width="0.140625" style="24" customWidth="1"/>
    <col min="14597" max="14848" width="9.140625" style="24"/>
    <col min="14849" max="14849" width="15.140625" style="24" customWidth="1"/>
    <col min="14850" max="14850" width="42.42578125" style="24" bestFit="1" customWidth="1"/>
    <col min="14851" max="14851" width="15.140625" style="24" customWidth="1"/>
    <col min="14852" max="14852" width="0.140625" style="24" customWidth="1"/>
    <col min="14853" max="15104" width="9.140625" style="24"/>
    <col min="15105" max="15105" width="15.140625" style="24" customWidth="1"/>
    <col min="15106" max="15106" width="42.42578125" style="24" bestFit="1" customWidth="1"/>
    <col min="15107" max="15107" width="15.140625" style="24" customWidth="1"/>
    <col min="15108" max="15108" width="0.140625" style="24" customWidth="1"/>
    <col min="15109" max="15360" width="9.140625" style="24"/>
    <col min="15361" max="15361" width="15.140625" style="24" customWidth="1"/>
    <col min="15362" max="15362" width="42.42578125" style="24" bestFit="1" customWidth="1"/>
    <col min="15363" max="15363" width="15.140625" style="24" customWidth="1"/>
    <col min="15364" max="15364" width="0.140625" style="24" customWidth="1"/>
    <col min="15365" max="15616" width="9.140625" style="24"/>
    <col min="15617" max="15617" width="15.140625" style="24" customWidth="1"/>
    <col min="15618" max="15618" width="42.42578125" style="24" bestFit="1" customWidth="1"/>
    <col min="15619" max="15619" width="15.140625" style="24" customWidth="1"/>
    <col min="15620" max="15620" width="0.140625" style="24" customWidth="1"/>
    <col min="15621" max="15872" width="9.140625" style="24"/>
    <col min="15873" max="15873" width="15.140625" style="24" customWidth="1"/>
    <col min="15874" max="15874" width="42.42578125" style="24" bestFit="1" customWidth="1"/>
    <col min="15875" max="15875" width="15.140625" style="24" customWidth="1"/>
    <col min="15876" max="15876" width="0.140625" style="24" customWidth="1"/>
    <col min="15877" max="16128" width="9.140625" style="24"/>
    <col min="16129" max="16129" width="15.140625" style="24" customWidth="1"/>
    <col min="16130" max="16130" width="42.42578125" style="24" bestFit="1" customWidth="1"/>
    <col min="16131" max="16131" width="15.140625" style="24" customWidth="1"/>
    <col min="16132" max="16132" width="0.140625" style="24" customWidth="1"/>
    <col min="16133" max="16384" width="9.140625" style="24"/>
  </cols>
  <sheetData>
    <row r="3" spans="1:251" x14ac:dyDescent="0.2">
      <c r="A3" s="23"/>
      <c r="B3" s="23"/>
      <c r="C3" s="23"/>
      <c r="D3" s="23"/>
      <c r="F3" s="23"/>
      <c r="G3" s="23"/>
      <c r="H3" s="23"/>
      <c r="I3" s="23"/>
      <c r="J3" s="23"/>
      <c r="K3" s="23"/>
      <c r="N3" s="23"/>
      <c r="O3" s="23"/>
      <c r="P3" s="23"/>
      <c r="Q3" s="23"/>
      <c r="R3" s="23"/>
      <c r="S3" s="23"/>
      <c r="V3" s="23"/>
      <c r="W3" s="23"/>
      <c r="X3" s="23"/>
      <c r="Y3" s="23"/>
      <c r="Z3" s="23"/>
      <c r="AA3" s="23"/>
      <c r="AD3" s="23"/>
      <c r="AE3" s="23"/>
      <c r="AF3" s="23"/>
      <c r="AG3" s="23"/>
      <c r="AH3" s="23"/>
      <c r="AI3" s="23"/>
      <c r="AL3" s="23"/>
      <c r="AM3" s="23"/>
      <c r="AN3" s="23"/>
      <c r="AO3" s="23"/>
      <c r="AP3" s="23"/>
      <c r="AQ3" s="23"/>
      <c r="AT3" s="23"/>
      <c r="AU3" s="23"/>
      <c r="AV3" s="23"/>
      <c r="AW3" s="23"/>
      <c r="AX3" s="23"/>
      <c r="AY3" s="23"/>
      <c r="BB3" s="23"/>
      <c r="BC3" s="23"/>
      <c r="BD3" s="23"/>
      <c r="BE3" s="23"/>
      <c r="BF3" s="23"/>
      <c r="BG3" s="23"/>
      <c r="BJ3" s="23"/>
      <c r="BK3" s="23"/>
      <c r="BL3" s="23"/>
      <c r="BM3" s="23"/>
      <c r="BN3" s="23"/>
      <c r="BO3" s="23"/>
      <c r="BR3" s="23"/>
      <c r="BS3" s="23"/>
      <c r="BT3" s="23"/>
      <c r="BU3" s="23"/>
      <c r="BV3" s="23"/>
      <c r="BW3" s="23"/>
      <c r="BZ3" s="23"/>
      <c r="CA3" s="23"/>
      <c r="CB3" s="23"/>
      <c r="CC3" s="23"/>
      <c r="CD3" s="23"/>
      <c r="CE3" s="23"/>
      <c r="CH3" s="23"/>
      <c r="CI3" s="23"/>
      <c r="CJ3" s="23"/>
      <c r="CK3" s="23"/>
      <c r="CL3" s="23"/>
      <c r="CM3" s="23"/>
      <c r="CP3" s="23"/>
      <c r="CQ3" s="23"/>
      <c r="CR3" s="23"/>
      <c r="CS3" s="23"/>
      <c r="CT3" s="23"/>
      <c r="CU3" s="23"/>
      <c r="CX3" s="23"/>
      <c r="CY3" s="23"/>
      <c r="CZ3" s="23"/>
      <c r="DA3" s="23"/>
      <c r="DB3" s="23"/>
      <c r="DC3" s="23"/>
      <c r="DF3" s="23"/>
      <c r="DG3" s="23"/>
      <c r="DH3" s="23"/>
      <c r="DI3" s="23"/>
      <c r="DJ3" s="23"/>
      <c r="DK3" s="23"/>
      <c r="DN3" s="23"/>
      <c r="DO3" s="23"/>
      <c r="DP3" s="23"/>
      <c r="DQ3" s="23"/>
      <c r="DR3" s="23"/>
      <c r="DS3" s="23"/>
      <c r="DV3" s="23"/>
      <c r="DW3" s="23"/>
      <c r="DX3" s="23"/>
      <c r="DY3" s="23"/>
      <c r="DZ3" s="23"/>
      <c r="EA3" s="23"/>
      <c r="ED3" s="23"/>
      <c r="EE3" s="23"/>
      <c r="EF3" s="23"/>
      <c r="EG3" s="23"/>
      <c r="EH3" s="23"/>
      <c r="EI3" s="23"/>
      <c r="EL3" s="23"/>
      <c r="EM3" s="23"/>
      <c r="EN3" s="23"/>
      <c r="EO3" s="23"/>
      <c r="EP3" s="23"/>
      <c r="EQ3" s="23"/>
      <c r="ET3" s="23"/>
      <c r="EU3" s="23"/>
      <c r="EV3" s="23"/>
      <c r="EW3" s="23"/>
      <c r="EX3" s="23"/>
      <c r="EY3" s="23"/>
      <c r="FB3" s="23"/>
      <c r="FC3" s="23"/>
      <c r="FD3" s="23"/>
      <c r="FE3" s="23"/>
      <c r="FF3" s="23"/>
      <c r="FG3" s="23"/>
      <c r="FJ3" s="23"/>
      <c r="FK3" s="23"/>
      <c r="FL3" s="23"/>
      <c r="FM3" s="23"/>
      <c r="FN3" s="23"/>
      <c r="FO3" s="23"/>
      <c r="FR3" s="23"/>
      <c r="FS3" s="23"/>
      <c r="FT3" s="23"/>
      <c r="FU3" s="23"/>
      <c r="FV3" s="23"/>
      <c r="FW3" s="23"/>
      <c r="FZ3" s="23"/>
      <c r="GA3" s="23"/>
      <c r="GB3" s="23"/>
      <c r="GC3" s="23"/>
      <c r="GD3" s="23"/>
      <c r="GE3" s="23"/>
      <c r="GH3" s="23"/>
      <c r="GI3" s="23"/>
      <c r="GJ3" s="23"/>
      <c r="GK3" s="23"/>
      <c r="GL3" s="23"/>
      <c r="GM3" s="23"/>
      <c r="GP3" s="23"/>
      <c r="GQ3" s="23"/>
      <c r="GR3" s="23"/>
      <c r="GS3" s="23"/>
      <c r="GT3" s="23"/>
      <c r="GU3" s="23"/>
      <c r="GX3" s="23"/>
      <c r="GY3" s="23"/>
      <c r="GZ3" s="23"/>
      <c r="HA3" s="23"/>
      <c r="HB3" s="23"/>
      <c r="HC3" s="23"/>
      <c r="HF3" s="23"/>
      <c r="HG3" s="23"/>
      <c r="HH3" s="23"/>
      <c r="HI3" s="23"/>
      <c r="HJ3" s="23"/>
      <c r="HK3" s="23"/>
      <c r="HN3" s="23"/>
      <c r="HO3" s="23"/>
      <c r="HP3" s="23"/>
      <c r="HQ3" s="23"/>
      <c r="HR3" s="23"/>
      <c r="HS3" s="23"/>
      <c r="HV3" s="23"/>
      <c r="HW3" s="23"/>
      <c r="HX3" s="23"/>
      <c r="HY3" s="23"/>
      <c r="HZ3" s="23"/>
      <c r="IA3" s="23"/>
      <c r="ID3" s="23"/>
      <c r="IE3" s="23"/>
      <c r="IF3" s="23"/>
      <c r="IG3" s="23"/>
      <c r="IH3" s="23"/>
      <c r="II3" s="23"/>
      <c r="IL3" s="23"/>
      <c r="IM3" s="23"/>
      <c r="IN3" s="23"/>
      <c r="IO3" s="23"/>
      <c r="IP3" s="23"/>
      <c r="IQ3" s="23"/>
    </row>
    <row r="4" spans="1:251" x14ac:dyDescent="0.2">
      <c r="A4" s="23"/>
      <c r="B4" s="23"/>
      <c r="C4" s="23"/>
      <c r="D4" s="23"/>
      <c r="F4" s="23"/>
      <c r="G4" s="23"/>
      <c r="H4" s="23"/>
      <c r="I4" s="23"/>
      <c r="J4" s="23"/>
      <c r="K4" s="23"/>
      <c r="N4" s="23"/>
      <c r="O4" s="23"/>
      <c r="P4" s="23"/>
      <c r="Q4" s="23"/>
      <c r="R4" s="23"/>
      <c r="S4" s="23"/>
      <c r="V4" s="23"/>
      <c r="W4" s="23"/>
      <c r="X4" s="23"/>
      <c r="Y4" s="23"/>
      <c r="Z4" s="23"/>
      <c r="AA4" s="23"/>
      <c r="AD4" s="23"/>
      <c r="AE4" s="23"/>
      <c r="AF4" s="23"/>
      <c r="AG4" s="23"/>
      <c r="AH4" s="23"/>
      <c r="AI4" s="23"/>
      <c r="AL4" s="23"/>
      <c r="AM4" s="23"/>
      <c r="AN4" s="23"/>
      <c r="AO4" s="23"/>
      <c r="AP4" s="23"/>
      <c r="AQ4" s="23"/>
      <c r="AT4" s="23"/>
      <c r="AU4" s="23"/>
      <c r="AV4" s="23"/>
      <c r="AW4" s="23"/>
      <c r="AX4" s="23"/>
      <c r="AY4" s="23"/>
      <c r="BB4" s="23"/>
      <c r="BC4" s="23"/>
      <c r="BD4" s="23"/>
      <c r="BE4" s="23"/>
      <c r="BF4" s="23"/>
      <c r="BG4" s="23"/>
      <c r="BJ4" s="23"/>
      <c r="BK4" s="23"/>
      <c r="BL4" s="23"/>
      <c r="BM4" s="23"/>
      <c r="BN4" s="23"/>
      <c r="BO4" s="23"/>
      <c r="BR4" s="23"/>
      <c r="BS4" s="23"/>
      <c r="BT4" s="23"/>
      <c r="BU4" s="23"/>
      <c r="BV4" s="23"/>
      <c r="BW4" s="23"/>
      <c r="BZ4" s="23"/>
      <c r="CA4" s="23"/>
      <c r="CB4" s="23"/>
      <c r="CC4" s="23"/>
      <c r="CD4" s="23"/>
      <c r="CE4" s="23"/>
      <c r="CH4" s="23"/>
      <c r="CI4" s="23"/>
      <c r="CJ4" s="23"/>
      <c r="CK4" s="23"/>
      <c r="CL4" s="23"/>
      <c r="CM4" s="23"/>
      <c r="CP4" s="23"/>
      <c r="CQ4" s="23"/>
      <c r="CR4" s="23"/>
      <c r="CS4" s="23"/>
      <c r="CT4" s="23"/>
      <c r="CU4" s="23"/>
      <c r="CX4" s="23"/>
      <c r="CY4" s="23"/>
      <c r="CZ4" s="23"/>
      <c r="DA4" s="23"/>
      <c r="DB4" s="23"/>
      <c r="DC4" s="23"/>
      <c r="DF4" s="23"/>
      <c r="DG4" s="23"/>
      <c r="DH4" s="23"/>
      <c r="DI4" s="23"/>
      <c r="DJ4" s="23"/>
      <c r="DK4" s="23"/>
      <c r="DN4" s="23"/>
      <c r="DO4" s="23"/>
      <c r="DP4" s="23"/>
      <c r="DQ4" s="23"/>
      <c r="DR4" s="23"/>
      <c r="DS4" s="23"/>
      <c r="DV4" s="23"/>
      <c r="DW4" s="23"/>
      <c r="DX4" s="23"/>
      <c r="DY4" s="23"/>
      <c r="DZ4" s="23"/>
      <c r="EA4" s="23"/>
      <c r="ED4" s="23"/>
      <c r="EE4" s="23"/>
      <c r="EF4" s="23"/>
      <c r="EG4" s="23"/>
      <c r="EH4" s="23"/>
      <c r="EI4" s="23"/>
      <c r="EL4" s="23"/>
      <c r="EM4" s="23"/>
      <c r="EN4" s="23"/>
      <c r="EO4" s="23"/>
      <c r="EP4" s="23"/>
      <c r="EQ4" s="23"/>
      <c r="ET4" s="23"/>
      <c r="EU4" s="23"/>
      <c r="EV4" s="23"/>
      <c r="EW4" s="23"/>
      <c r="EX4" s="23"/>
      <c r="EY4" s="23"/>
      <c r="FB4" s="23"/>
      <c r="FC4" s="23"/>
      <c r="FD4" s="23"/>
      <c r="FE4" s="23"/>
      <c r="FF4" s="23"/>
      <c r="FG4" s="23"/>
      <c r="FJ4" s="23"/>
      <c r="FK4" s="23"/>
      <c r="FL4" s="23"/>
      <c r="FM4" s="23"/>
      <c r="FN4" s="23"/>
      <c r="FO4" s="23"/>
      <c r="FR4" s="23"/>
      <c r="FS4" s="23"/>
      <c r="FT4" s="23"/>
      <c r="FU4" s="23"/>
      <c r="FV4" s="23"/>
      <c r="FW4" s="23"/>
      <c r="FZ4" s="23"/>
      <c r="GA4" s="23"/>
      <c r="GB4" s="23"/>
      <c r="GC4" s="23"/>
      <c r="GD4" s="23"/>
      <c r="GE4" s="23"/>
      <c r="GH4" s="23"/>
      <c r="GI4" s="23"/>
      <c r="GJ4" s="23"/>
      <c r="GK4" s="23"/>
      <c r="GL4" s="23"/>
      <c r="GM4" s="23"/>
      <c r="GP4" s="23"/>
      <c r="GQ4" s="23"/>
      <c r="GR4" s="23"/>
      <c r="GS4" s="23"/>
      <c r="GT4" s="23"/>
      <c r="GU4" s="23"/>
      <c r="GX4" s="23"/>
      <c r="GY4" s="23"/>
      <c r="GZ4" s="23"/>
      <c r="HA4" s="23"/>
      <c r="HB4" s="23"/>
      <c r="HC4" s="23"/>
      <c r="HF4" s="23"/>
      <c r="HG4" s="23"/>
      <c r="HH4" s="23"/>
      <c r="HI4" s="23"/>
      <c r="HJ4" s="23"/>
      <c r="HK4" s="23"/>
      <c r="HN4" s="23"/>
      <c r="HO4" s="23"/>
      <c r="HP4" s="23"/>
      <c r="HQ4" s="23"/>
      <c r="HR4" s="23"/>
      <c r="HS4" s="23"/>
      <c r="HV4" s="23"/>
      <c r="HW4" s="23"/>
      <c r="HX4" s="23"/>
      <c r="HY4" s="23"/>
      <c r="HZ4" s="23"/>
      <c r="IA4" s="23"/>
      <c r="ID4" s="23"/>
      <c r="IE4" s="23"/>
      <c r="IF4" s="23"/>
      <c r="IG4" s="23"/>
      <c r="IH4" s="23"/>
      <c r="II4" s="23"/>
      <c r="IL4" s="23"/>
      <c r="IM4" s="23"/>
      <c r="IN4" s="23"/>
      <c r="IO4" s="23"/>
      <c r="IP4" s="23"/>
      <c r="IQ4" s="23"/>
    </row>
    <row r="5" spans="1:251" x14ac:dyDescent="0.2">
      <c r="A5" s="23"/>
      <c r="B5" s="23"/>
      <c r="C5" s="23"/>
      <c r="D5" s="23"/>
      <c r="F5" s="23"/>
      <c r="G5" s="23"/>
      <c r="H5" s="23"/>
      <c r="I5" s="23"/>
      <c r="J5" s="23"/>
      <c r="K5" s="23"/>
      <c r="N5" s="23"/>
      <c r="O5" s="23"/>
      <c r="P5" s="23"/>
      <c r="Q5" s="23"/>
      <c r="R5" s="23"/>
      <c r="S5" s="23"/>
      <c r="V5" s="23"/>
      <c r="W5" s="23"/>
      <c r="X5" s="23"/>
      <c r="Y5" s="23"/>
      <c r="Z5" s="23"/>
      <c r="AA5" s="23"/>
      <c r="AD5" s="23"/>
      <c r="AE5" s="23"/>
      <c r="AF5" s="23"/>
      <c r="AG5" s="23"/>
      <c r="AH5" s="23"/>
      <c r="AI5" s="23"/>
      <c r="AL5" s="23"/>
      <c r="AM5" s="23"/>
      <c r="AN5" s="23"/>
      <c r="AO5" s="23"/>
      <c r="AP5" s="23"/>
      <c r="AQ5" s="23"/>
      <c r="AT5" s="23"/>
      <c r="AU5" s="23"/>
      <c r="AV5" s="23"/>
      <c r="AW5" s="23"/>
      <c r="AX5" s="23"/>
      <c r="AY5" s="23"/>
      <c r="BB5" s="23"/>
      <c r="BC5" s="23"/>
      <c r="BD5" s="23"/>
      <c r="BE5" s="23"/>
      <c r="BF5" s="23"/>
      <c r="BG5" s="23"/>
      <c r="BJ5" s="23"/>
      <c r="BK5" s="23"/>
      <c r="BL5" s="23"/>
      <c r="BM5" s="23"/>
      <c r="BN5" s="23"/>
      <c r="BO5" s="23"/>
      <c r="BR5" s="23"/>
      <c r="BS5" s="23"/>
      <c r="BT5" s="23"/>
      <c r="BU5" s="23"/>
      <c r="BV5" s="23"/>
      <c r="BW5" s="23"/>
      <c r="BZ5" s="23"/>
      <c r="CA5" s="23"/>
      <c r="CB5" s="23"/>
      <c r="CC5" s="23"/>
      <c r="CD5" s="23"/>
      <c r="CE5" s="23"/>
      <c r="CH5" s="23"/>
      <c r="CI5" s="23"/>
      <c r="CJ5" s="23"/>
      <c r="CK5" s="23"/>
      <c r="CL5" s="23"/>
      <c r="CM5" s="23"/>
      <c r="CP5" s="23"/>
      <c r="CQ5" s="23"/>
      <c r="CR5" s="23"/>
      <c r="CS5" s="23"/>
      <c r="CT5" s="23"/>
      <c r="CU5" s="23"/>
      <c r="CX5" s="23"/>
      <c r="CY5" s="23"/>
      <c r="CZ5" s="23"/>
      <c r="DA5" s="23"/>
      <c r="DB5" s="23"/>
      <c r="DC5" s="23"/>
      <c r="DF5" s="23"/>
      <c r="DG5" s="23"/>
      <c r="DH5" s="23"/>
      <c r="DI5" s="23"/>
      <c r="DJ5" s="23"/>
      <c r="DK5" s="23"/>
      <c r="DN5" s="23"/>
      <c r="DO5" s="23"/>
      <c r="DP5" s="23"/>
      <c r="DQ5" s="23"/>
      <c r="DR5" s="23"/>
      <c r="DS5" s="23"/>
      <c r="DV5" s="23"/>
      <c r="DW5" s="23"/>
      <c r="DX5" s="23"/>
      <c r="DY5" s="23"/>
      <c r="DZ5" s="23"/>
      <c r="EA5" s="23"/>
      <c r="ED5" s="23"/>
      <c r="EE5" s="23"/>
      <c r="EF5" s="23"/>
      <c r="EG5" s="23"/>
      <c r="EH5" s="23"/>
      <c r="EI5" s="23"/>
      <c r="EL5" s="23"/>
      <c r="EM5" s="23"/>
      <c r="EN5" s="23"/>
      <c r="EO5" s="23"/>
      <c r="EP5" s="23"/>
      <c r="EQ5" s="23"/>
      <c r="ET5" s="23"/>
      <c r="EU5" s="23"/>
      <c r="EV5" s="23"/>
      <c r="EW5" s="23"/>
      <c r="EX5" s="23"/>
      <c r="EY5" s="23"/>
      <c r="FB5" s="23"/>
      <c r="FC5" s="23"/>
      <c r="FD5" s="23"/>
      <c r="FE5" s="23"/>
      <c r="FF5" s="23"/>
      <c r="FG5" s="23"/>
      <c r="FJ5" s="23"/>
      <c r="FK5" s="23"/>
      <c r="FL5" s="23"/>
      <c r="FM5" s="23"/>
      <c r="FN5" s="23"/>
      <c r="FO5" s="23"/>
      <c r="FR5" s="23"/>
      <c r="FS5" s="23"/>
      <c r="FT5" s="23"/>
      <c r="FU5" s="23"/>
      <c r="FV5" s="23"/>
      <c r="FW5" s="23"/>
      <c r="FZ5" s="23"/>
      <c r="GA5" s="23"/>
      <c r="GB5" s="23"/>
      <c r="GC5" s="23"/>
      <c r="GD5" s="23"/>
      <c r="GE5" s="23"/>
      <c r="GH5" s="23"/>
      <c r="GI5" s="23"/>
      <c r="GJ5" s="23"/>
      <c r="GK5" s="23"/>
      <c r="GL5" s="23"/>
      <c r="GM5" s="23"/>
      <c r="GP5" s="23"/>
      <c r="GQ5" s="23"/>
      <c r="GR5" s="23"/>
      <c r="GS5" s="23"/>
      <c r="GT5" s="23"/>
      <c r="GU5" s="23"/>
      <c r="GX5" s="23"/>
      <c r="GY5" s="23"/>
      <c r="GZ5" s="23"/>
      <c r="HA5" s="23"/>
      <c r="HB5" s="23"/>
      <c r="HC5" s="23"/>
      <c r="HF5" s="23"/>
      <c r="HG5" s="23"/>
      <c r="HH5" s="23"/>
      <c r="HI5" s="23"/>
      <c r="HJ5" s="23"/>
      <c r="HK5" s="23"/>
      <c r="HN5" s="23"/>
      <c r="HO5" s="23"/>
      <c r="HP5" s="23"/>
      <c r="HQ5" s="23"/>
      <c r="HR5" s="23"/>
      <c r="HS5" s="23"/>
      <c r="HV5" s="23"/>
      <c r="HW5" s="23"/>
      <c r="HX5" s="23"/>
      <c r="HY5" s="23"/>
      <c r="HZ5" s="23"/>
      <c r="IA5" s="23"/>
      <c r="ID5" s="23"/>
      <c r="IE5" s="23"/>
      <c r="IF5" s="23"/>
      <c r="IG5" s="23"/>
      <c r="IH5" s="23"/>
      <c r="II5" s="23"/>
      <c r="IL5" s="23"/>
      <c r="IM5" s="23"/>
      <c r="IN5" s="23"/>
      <c r="IO5" s="23"/>
      <c r="IP5" s="23"/>
      <c r="IQ5" s="23"/>
    </row>
    <row r="6" spans="1:251" x14ac:dyDescent="0.2">
      <c r="A6" s="23"/>
      <c r="B6" s="23"/>
      <c r="C6" s="23"/>
      <c r="D6" s="23"/>
      <c r="F6" s="23"/>
      <c r="G6" s="23"/>
      <c r="H6" s="23"/>
      <c r="I6" s="23"/>
      <c r="J6" s="23"/>
      <c r="K6" s="23"/>
      <c r="N6" s="23"/>
      <c r="O6" s="23"/>
      <c r="P6" s="23"/>
      <c r="Q6" s="23"/>
      <c r="R6" s="23"/>
      <c r="S6" s="23"/>
      <c r="V6" s="23"/>
      <c r="W6" s="23"/>
      <c r="X6" s="23"/>
      <c r="Y6" s="23"/>
      <c r="Z6" s="23"/>
      <c r="AA6" s="23"/>
      <c r="AD6" s="23"/>
      <c r="AE6" s="23"/>
      <c r="AF6" s="23"/>
      <c r="AG6" s="23"/>
      <c r="AH6" s="23"/>
      <c r="AI6" s="23"/>
      <c r="AL6" s="23"/>
      <c r="AM6" s="23"/>
      <c r="AN6" s="23"/>
      <c r="AO6" s="23"/>
      <c r="AP6" s="23"/>
      <c r="AQ6" s="23"/>
      <c r="AT6" s="23"/>
      <c r="AU6" s="23"/>
      <c r="AV6" s="23"/>
      <c r="AW6" s="23"/>
      <c r="AX6" s="23"/>
      <c r="AY6" s="23"/>
      <c r="BB6" s="23"/>
      <c r="BC6" s="23"/>
      <c r="BD6" s="23"/>
      <c r="BE6" s="23"/>
      <c r="BF6" s="23"/>
      <c r="BG6" s="23"/>
      <c r="BJ6" s="23"/>
      <c r="BK6" s="23"/>
      <c r="BL6" s="23"/>
      <c r="BM6" s="23"/>
      <c r="BN6" s="23"/>
      <c r="BO6" s="23"/>
      <c r="BR6" s="23"/>
      <c r="BS6" s="23"/>
      <c r="BT6" s="23"/>
      <c r="BU6" s="23"/>
      <c r="BV6" s="23"/>
      <c r="BW6" s="23"/>
      <c r="BZ6" s="23"/>
      <c r="CA6" s="23"/>
      <c r="CB6" s="23"/>
      <c r="CC6" s="23"/>
      <c r="CD6" s="23"/>
      <c r="CE6" s="23"/>
      <c r="CH6" s="23"/>
      <c r="CI6" s="23"/>
      <c r="CJ6" s="23"/>
      <c r="CK6" s="23"/>
      <c r="CL6" s="23"/>
      <c r="CM6" s="23"/>
      <c r="CP6" s="23"/>
      <c r="CQ6" s="23"/>
      <c r="CR6" s="23"/>
      <c r="CS6" s="23"/>
      <c r="CT6" s="23"/>
      <c r="CU6" s="23"/>
      <c r="CX6" s="23"/>
      <c r="CY6" s="23"/>
      <c r="CZ6" s="23"/>
      <c r="DA6" s="23"/>
      <c r="DB6" s="23"/>
      <c r="DC6" s="23"/>
      <c r="DF6" s="23"/>
      <c r="DG6" s="23"/>
      <c r="DH6" s="23"/>
      <c r="DI6" s="23"/>
      <c r="DJ6" s="23"/>
      <c r="DK6" s="23"/>
      <c r="DN6" s="23"/>
      <c r="DO6" s="23"/>
      <c r="DP6" s="23"/>
      <c r="DQ6" s="23"/>
      <c r="DR6" s="23"/>
      <c r="DS6" s="23"/>
      <c r="DV6" s="23"/>
      <c r="DW6" s="23"/>
      <c r="DX6" s="23"/>
      <c r="DY6" s="23"/>
      <c r="DZ6" s="23"/>
      <c r="EA6" s="23"/>
      <c r="ED6" s="23"/>
      <c r="EE6" s="23"/>
      <c r="EF6" s="23"/>
      <c r="EG6" s="23"/>
      <c r="EH6" s="23"/>
      <c r="EI6" s="23"/>
      <c r="EL6" s="23"/>
      <c r="EM6" s="23"/>
      <c r="EN6" s="23"/>
      <c r="EO6" s="23"/>
      <c r="EP6" s="23"/>
      <c r="EQ6" s="23"/>
      <c r="ET6" s="23"/>
      <c r="EU6" s="23"/>
      <c r="EV6" s="23"/>
      <c r="EW6" s="23"/>
      <c r="EX6" s="23"/>
      <c r="EY6" s="23"/>
      <c r="FB6" s="23"/>
      <c r="FC6" s="23"/>
      <c r="FD6" s="23"/>
      <c r="FE6" s="23"/>
      <c r="FF6" s="23"/>
      <c r="FG6" s="23"/>
      <c r="FJ6" s="23"/>
      <c r="FK6" s="23"/>
      <c r="FL6" s="23"/>
      <c r="FM6" s="23"/>
      <c r="FN6" s="23"/>
      <c r="FO6" s="23"/>
      <c r="FR6" s="23"/>
      <c r="FS6" s="23"/>
      <c r="FT6" s="23"/>
      <c r="FU6" s="23"/>
      <c r="FV6" s="23"/>
      <c r="FW6" s="23"/>
      <c r="FZ6" s="23"/>
      <c r="GA6" s="23"/>
      <c r="GB6" s="23"/>
      <c r="GC6" s="23"/>
      <c r="GD6" s="23"/>
      <c r="GE6" s="23"/>
      <c r="GH6" s="23"/>
      <c r="GI6" s="23"/>
      <c r="GJ6" s="23"/>
      <c r="GK6" s="23"/>
      <c r="GL6" s="23"/>
      <c r="GM6" s="23"/>
      <c r="GP6" s="23"/>
      <c r="GQ6" s="23"/>
      <c r="GR6" s="23"/>
      <c r="GS6" s="23"/>
      <c r="GT6" s="23"/>
      <c r="GU6" s="23"/>
      <c r="GX6" s="23"/>
      <c r="GY6" s="23"/>
      <c r="GZ6" s="23"/>
      <c r="HA6" s="23"/>
      <c r="HB6" s="23"/>
      <c r="HC6" s="23"/>
      <c r="HF6" s="23"/>
      <c r="HG6" s="23"/>
      <c r="HH6" s="23"/>
      <c r="HI6" s="23"/>
      <c r="HJ6" s="23"/>
      <c r="HK6" s="23"/>
      <c r="HN6" s="23"/>
      <c r="HO6" s="23"/>
      <c r="HP6" s="23"/>
      <c r="HQ6" s="23"/>
      <c r="HR6" s="23"/>
      <c r="HS6" s="23"/>
      <c r="HV6" s="23"/>
      <c r="HW6" s="23"/>
      <c r="HX6" s="23"/>
      <c r="HY6" s="23"/>
      <c r="HZ6" s="23"/>
      <c r="IA6" s="23"/>
      <c r="ID6" s="23"/>
      <c r="IE6" s="23"/>
      <c r="IF6" s="23"/>
      <c r="IG6" s="23"/>
      <c r="IH6" s="23"/>
      <c r="II6" s="23"/>
      <c r="IL6" s="23"/>
      <c r="IM6" s="23"/>
      <c r="IN6" s="23"/>
      <c r="IO6" s="23"/>
      <c r="IP6" s="23"/>
      <c r="IQ6" s="23"/>
    </row>
    <row r="7" spans="1:251" x14ac:dyDescent="0.2">
      <c r="A7" s="23"/>
      <c r="B7" s="23"/>
      <c r="C7" s="23"/>
      <c r="D7" s="23"/>
      <c r="F7" s="23"/>
      <c r="G7" s="23"/>
      <c r="H7" s="23"/>
      <c r="I7" s="23"/>
      <c r="J7" s="23"/>
      <c r="K7" s="23"/>
      <c r="N7" s="23"/>
      <c r="O7" s="23"/>
      <c r="P7" s="23"/>
      <c r="Q7" s="23"/>
      <c r="R7" s="23"/>
      <c r="S7" s="23"/>
      <c r="V7" s="23"/>
      <c r="W7" s="23"/>
      <c r="X7" s="23"/>
      <c r="Y7" s="23"/>
      <c r="Z7" s="23"/>
      <c r="AA7" s="23"/>
      <c r="AD7" s="23"/>
      <c r="AE7" s="23"/>
      <c r="AF7" s="23"/>
      <c r="AG7" s="23"/>
      <c r="AH7" s="23"/>
      <c r="AI7" s="23"/>
      <c r="AL7" s="23"/>
      <c r="AM7" s="23"/>
      <c r="AN7" s="23"/>
      <c r="AO7" s="23"/>
      <c r="AP7" s="23"/>
      <c r="AQ7" s="23"/>
      <c r="AT7" s="23"/>
      <c r="AU7" s="23"/>
      <c r="AV7" s="23"/>
      <c r="AW7" s="23"/>
      <c r="AX7" s="23"/>
      <c r="AY7" s="23"/>
      <c r="BB7" s="23"/>
      <c r="BC7" s="23"/>
      <c r="BD7" s="23"/>
      <c r="BE7" s="23"/>
      <c r="BF7" s="23"/>
      <c r="BG7" s="23"/>
      <c r="BJ7" s="23"/>
      <c r="BK7" s="23"/>
      <c r="BL7" s="23"/>
      <c r="BM7" s="23"/>
      <c r="BN7" s="23"/>
      <c r="BO7" s="23"/>
      <c r="BR7" s="23"/>
      <c r="BS7" s="23"/>
      <c r="BT7" s="23"/>
      <c r="BU7" s="23"/>
      <c r="BV7" s="23"/>
      <c r="BW7" s="23"/>
      <c r="BZ7" s="23"/>
      <c r="CA7" s="23"/>
      <c r="CB7" s="23"/>
      <c r="CC7" s="23"/>
      <c r="CD7" s="23"/>
      <c r="CE7" s="23"/>
      <c r="CH7" s="23"/>
      <c r="CI7" s="23"/>
      <c r="CJ7" s="23"/>
      <c r="CK7" s="23"/>
      <c r="CL7" s="23"/>
      <c r="CM7" s="23"/>
      <c r="CP7" s="23"/>
      <c r="CQ7" s="23"/>
      <c r="CR7" s="23"/>
      <c r="CS7" s="23"/>
      <c r="CT7" s="23"/>
      <c r="CU7" s="23"/>
      <c r="CX7" s="23"/>
      <c r="CY7" s="23"/>
      <c r="CZ7" s="23"/>
      <c r="DA7" s="23"/>
      <c r="DB7" s="23"/>
      <c r="DC7" s="23"/>
      <c r="DF7" s="23"/>
      <c r="DG7" s="23"/>
      <c r="DH7" s="23"/>
      <c r="DI7" s="23"/>
      <c r="DJ7" s="23"/>
      <c r="DK7" s="23"/>
      <c r="DN7" s="23"/>
      <c r="DO7" s="23"/>
      <c r="DP7" s="23"/>
      <c r="DQ7" s="23"/>
      <c r="DR7" s="23"/>
      <c r="DS7" s="23"/>
      <c r="DV7" s="23"/>
      <c r="DW7" s="23"/>
      <c r="DX7" s="23"/>
      <c r="DY7" s="23"/>
      <c r="DZ7" s="23"/>
      <c r="EA7" s="23"/>
      <c r="ED7" s="23"/>
      <c r="EE7" s="23"/>
      <c r="EF7" s="23"/>
      <c r="EG7" s="23"/>
      <c r="EH7" s="23"/>
      <c r="EI7" s="23"/>
      <c r="EL7" s="23"/>
      <c r="EM7" s="23"/>
      <c r="EN7" s="23"/>
      <c r="EO7" s="23"/>
      <c r="EP7" s="23"/>
      <c r="EQ7" s="23"/>
      <c r="ET7" s="23"/>
      <c r="EU7" s="23"/>
      <c r="EV7" s="23"/>
      <c r="EW7" s="23"/>
      <c r="EX7" s="23"/>
      <c r="EY7" s="23"/>
      <c r="FB7" s="23"/>
      <c r="FC7" s="23"/>
      <c r="FD7" s="23"/>
      <c r="FE7" s="23"/>
      <c r="FF7" s="23"/>
      <c r="FG7" s="23"/>
      <c r="FJ7" s="23"/>
      <c r="FK7" s="23"/>
      <c r="FL7" s="23"/>
      <c r="FM7" s="23"/>
      <c r="FN7" s="23"/>
      <c r="FO7" s="23"/>
      <c r="FR7" s="23"/>
      <c r="FS7" s="23"/>
      <c r="FT7" s="23"/>
      <c r="FU7" s="23"/>
      <c r="FV7" s="23"/>
      <c r="FW7" s="23"/>
      <c r="FZ7" s="23"/>
      <c r="GA7" s="23"/>
      <c r="GB7" s="23"/>
      <c r="GC7" s="23"/>
      <c r="GD7" s="23"/>
      <c r="GE7" s="23"/>
      <c r="GH7" s="23"/>
      <c r="GI7" s="23"/>
      <c r="GJ7" s="23"/>
      <c r="GK7" s="23"/>
      <c r="GL7" s="23"/>
      <c r="GM7" s="23"/>
      <c r="GP7" s="23"/>
      <c r="GQ7" s="23"/>
      <c r="GR7" s="23"/>
      <c r="GS7" s="23"/>
      <c r="GT7" s="23"/>
      <c r="GU7" s="23"/>
      <c r="GX7" s="23"/>
      <c r="GY7" s="23"/>
      <c r="GZ7" s="23"/>
      <c r="HA7" s="23"/>
      <c r="HB7" s="23"/>
      <c r="HC7" s="23"/>
      <c r="HF7" s="23"/>
      <c r="HG7" s="23"/>
      <c r="HH7" s="23"/>
      <c r="HI7" s="23"/>
      <c r="HJ7" s="23"/>
      <c r="HK7" s="23"/>
      <c r="HN7" s="23"/>
      <c r="HO7" s="23"/>
      <c r="HP7" s="23"/>
      <c r="HQ7" s="23"/>
      <c r="HR7" s="23"/>
      <c r="HS7" s="23"/>
      <c r="HV7" s="23"/>
      <c r="HW7" s="23"/>
      <c r="HX7" s="23"/>
      <c r="HY7" s="23"/>
      <c r="HZ7" s="23"/>
      <c r="IA7" s="23"/>
      <c r="ID7" s="23"/>
      <c r="IE7" s="23"/>
      <c r="IF7" s="23"/>
      <c r="IG7" s="23"/>
      <c r="IH7" s="23"/>
      <c r="II7" s="23"/>
      <c r="IL7" s="23"/>
      <c r="IM7" s="23"/>
      <c r="IN7" s="23"/>
      <c r="IO7" s="23"/>
      <c r="IP7" s="23"/>
      <c r="IQ7" s="23"/>
    </row>
    <row r="8" spans="1:251" x14ac:dyDescent="0.2">
      <c r="A8" s="24"/>
      <c r="F8" s="23"/>
      <c r="G8" s="23"/>
      <c r="H8" s="23"/>
      <c r="I8" s="23"/>
      <c r="J8" s="23"/>
      <c r="K8" s="23"/>
      <c r="N8" s="23"/>
      <c r="O8" s="23"/>
      <c r="P8" s="23"/>
      <c r="Q8" s="23"/>
      <c r="R8" s="23"/>
      <c r="S8" s="23"/>
      <c r="V8" s="23"/>
      <c r="W8" s="23"/>
      <c r="X8" s="23"/>
      <c r="Y8" s="23"/>
      <c r="Z8" s="23"/>
      <c r="AA8" s="23"/>
      <c r="AD8" s="23"/>
      <c r="AE8" s="23"/>
      <c r="AF8" s="23"/>
      <c r="AG8" s="23"/>
      <c r="AH8" s="23"/>
      <c r="AI8" s="23"/>
      <c r="AL8" s="23"/>
      <c r="AM8" s="23"/>
      <c r="AN8" s="23"/>
      <c r="AO8" s="23"/>
      <c r="AP8" s="23"/>
      <c r="AQ8" s="23"/>
      <c r="AT8" s="23"/>
      <c r="AU8" s="23"/>
      <c r="AV8" s="23"/>
      <c r="AW8" s="23"/>
      <c r="AX8" s="23"/>
      <c r="AY8" s="23"/>
      <c r="BB8" s="23"/>
      <c r="BC8" s="23"/>
      <c r="BD8" s="23"/>
      <c r="BE8" s="23"/>
      <c r="BF8" s="23"/>
      <c r="BG8" s="23"/>
      <c r="BJ8" s="23"/>
      <c r="BK8" s="23"/>
      <c r="BL8" s="23"/>
      <c r="BM8" s="23"/>
      <c r="BN8" s="23"/>
      <c r="BO8" s="23"/>
      <c r="BR8" s="23"/>
      <c r="BS8" s="23"/>
      <c r="BT8" s="23"/>
      <c r="BU8" s="23"/>
      <c r="BV8" s="23"/>
      <c r="BW8" s="23"/>
      <c r="BZ8" s="23"/>
      <c r="CA8" s="23"/>
      <c r="CB8" s="23"/>
      <c r="CC8" s="23"/>
      <c r="CD8" s="23"/>
      <c r="CE8" s="23"/>
      <c r="CH8" s="23"/>
      <c r="CI8" s="23"/>
      <c r="CJ8" s="23"/>
      <c r="CK8" s="23"/>
      <c r="CL8" s="23"/>
      <c r="CM8" s="23"/>
      <c r="CP8" s="23"/>
      <c r="CQ8" s="23"/>
      <c r="CR8" s="23"/>
      <c r="CS8" s="23"/>
      <c r="CT8" s="23"/>
      <c r="CU8" s="23"/>
      <c r="CX8" s="23"/>
      <c r="CY8" s="23"/>
      <c r="CZ8" s="23"/>
      <c r="DA8" s="23"/>
      <c r="DB8" s="23"/>
      <c r="DC8" s="23"/>
      <c r="DF8" s="23"/>
      <c r="DG8" s="23"/>
      <c r="DH8" s="23"/>
      <c r="DI8" s="23"/>
      <c r="DJ8" s="23"/>
      <c r="DK8" s="23"/>
      <c r="DN8" s="23"/>
      <c r="DO8" s="23"/>
      <c r="DP8" s="23"/>
      <c r="DQ8" s="23"/>
      <c r="DR8" s="23"/>
      <c r="DS8" s="23"/>
      <c r="DV8" s="23"/>
      <c r="DW8" s="23"/>
      <c r="DX8" s="23"/>
      <c r="DY8" s="23"/>
      <c r="DZ8" s="23"/>
      <c r="EA8" s="23"/>
      <c r="ED8" s="23"/>
      <c r="EE8" s="23"/>
      <c r="EF8" s="23"/>
      <c r="EG8" s="23"/>
      <c r="EH8" s="23"/>
      <c r="EI8" s="23"/>
      <c r="EL8" s="23"/>
      <c r="EM8" s="23"/>
      <c r="EN8" s="23"/>
      <c r="EO8" s="23"/>
      <c r="EP8" s="23"/>
      <c r="EQ8" s="23"/>
      <c r="ET8" s="23"/>
      <c r="EU8" s="23"/>
      <c r="EV8" s="23"/>
      <c r="EW8" s="23"/>
      <c r="EX8" s="23"/>
      <c r="EY8" s="23"/>
      <c r="FB8" s="23"/>
      <c r="FC8" s="23"/>
      <c r="FD8" s="23"/>
      <c r="FE8" s="23"/>
      <c r="FF8" s="23"/>
      <c r="FG8" s="23"/>
      <c r="FJ8" s="23"/>
      <c r="FK8" s="23"/>
      <c r="FL8" s="23"/>
      <c r="FM8" s="23"/>
      <c r="FN8" s="23"/>
      <c r="FO8" s="23"/>
      <c r="FR8" s="23"/>
      <c r="FS8" s="23"/>
      <c r="FT8" s="23"/>
      <c r="FU8" s="23"/>
      <c r="FV8" s="23"/>
      <c r="FW8" s="23"/>
      <c r="FZ8" s="23"/>
      <c r="GA8" s="23"/>
      <c r="GB8" s="23"/>
      <c r="GC8" s="23"/>
      <c r="GD8" s="23"/>
      <c r="GE8" s="23"/>
      <c r="GH8" s="23"/>
      <c r="GI8" s="23"/>
      <c r="GJ8" s="23"/>
      <c r="GK8" s="23"/>
      <c r="GL8" s="23"/>
      <c r="GM8" s="23"/>
      <c r="GP8" s="23"/>
      <c r="GQ8" s="23"/>
      <c r="GR8" s="23"/>
      <c r="GS8" s="23"/>
      <c r="GT8" s="23"/>
      <c r="GU8" s="23"/>
      <c r="GX8" s="23"/>
      <c r="GY8" s="23"/>
      <c r="GZ8" s="23"/>
      <c r="HA8" s="23"/>
      <c r="HB8" s="23"/>
      <c r="HC8" s="23"/>
      <c r="HF8" s="23"/>
      <c r="HG8" s="23"/>
      <c r="HH8" s="23"/>
      <c r="HI8" s="23"/>
      <c r="HJ8" s="23"/>
      <c r="HK8" s="23"/>
      <c r="HN8" s="23"/>
      <c r="HO8" s="23"/>
      <c r="HP8" s="23"/>
      <c r="HQ8" s="23"/>
      <c r="HR8" s="23"/>
      <c r="HS8" s="23"/>
      <c r="HV8" s="23"/>
      <c r="HW8" s="23"/>
      <c r="HX8" s="23"/>
      <c r="HY8" s="23"/>
      <c r="HZ8" s="23"/>
      <c r="IA8" s="23"/>
      <c r="ID8" s="23"/>
      <c r="IE8" s="23"/>
      <c r="IF8" s="23"/>
      <c r="IG8" s="23"/>
      <c r="IH8" s="23"/>
      <c r="II8" s="23"/>
      <c r="IL8" s="23"/>
      <c r="IM8" s="23"/>
      <c r="IN8" s="23"/>
      <c r="IO8" s="23"/>
      <c r="IP8" s="23"/>
      <c r="IQ8" s="23"/>
    </row>
    <row r="9" spans="1:251" ht="15.75" x14ac:dyDescent="0.2">
      <c r="A9" s="77" t="s">
        <v>22</v>
      </c>
      <c r="B9" s="77"/>
      <c r="C9" s="77"/>
      <c r="D9" s="77"/>
      <c r="F9" s="23"/>
      <c r="G9" s="23"/>
      <c r="H9" s="23"/>
      <c r="I9" s="23"/>
      <c r="J9" s="23"/>
      <c r="K9" s="23"/>
      <c r="N9" s="23"/>
      <c r="O9" s="23"/>
      <c r="P9" s="23"/>
      <c r="Q9" s="23"/>
      <c r="R9" s="23"/>
      <c r="S9" s="23"/>
      <c r="V9" s="23"/>
      <c r="W9" s="23"/>
      <c r="X9" s="23"/>
      <c r="Y9" s="23"/>
      <c r="Z9" s="23"/>
      <c r="AA9" s="23"/>
      <c r="AD9" s="23"/>
      <c r="AE9" s="23"/>
      <c r="AF9" s="23"/>
      <c r="AG9" s="23"/>
      <c r="AH9" s="23"/>
      <c r="AI9" s="23"/>
      <c r="AL9" s="23"/>
      <c r="AM9" s="23"/>
      <c r="AN9" s="23"/>
      <c r="AO9" s="23"/>
      <c r="AP9" s="23"/>
      <c r="AQ9" s="23"/>
      <c r="AT9" s="23"/>
      <c r="AU9" s="23"/>
      <c r="AV9" s="23"/>
      <c r="AW9" s="23"/>
      <c r="AX9" s="23"/>
      <c r="AY9" s="23"/>
      <c r="BB9" s="23"/>
      <c r="BC9" s="23"/>
      <c r="BD9" s="23"/>
      <c r="BE9" s="23"/>
      <c r="BF9" s="23"/>
      <c r="BG9" s="23"/>
      <c r="BJ9" s="23"/>
      <c r="BK9" s="23"/>
      <c r="BL9" s="23"/>
      <c r="BM9" s="23"/>
      <c r="BN9" s="23"/>
      <c r="BO9" s="23"/>
      <c r="BR9" s="23"/>
      <c r="BS9" s="23"/>
      <c r="BT9" s="23"/>
      <c r="BU9" s="23"/>
      <c r="BV9" s="23"/>
      <c r="BW9" s="23"/>
      <c r="BZ9" s="23"/>
      <c r="CA9" s="23"/>
      <c r="CB9" s="23"/>
      <c r="CC9" s="23"/>
      <c r="CD9" s="23"/>
      <c r="CE9" s="23"/>
      <c r="CH9" s="23"/>
      <c r="CI9" s="23"/>
      <c r="CJ9" s="23"/>
      <c r="CK9" s="23"/>
      <c r="CL9" s="23"/>
      <c r="CM9" s="23"/>
      <c r="CP9" s="23"/>
      <c r="CQ9" s="23"/>
      <c r="CR9" s="23"/>
      <c r="CS9" s="23"/>
      <c r="CT9" s="23"/>
      <c r="CU9" s="23"/>
      <c r="CX9" s="23"/>
      <c r="CY9" s="23"/>
      <c r="CZ9" s="23"/>
      <c r="DA9" s="23"/>
      <c r="DB9" s="23"/>
      <c r="DC9" s="23"/>
      <c r="DF9" s="23"/>
      <c r="DG9" s="23"/>
      <c r="DH9" s="23"/>
      <c r="DI9" s="23"/>
      <c r="DJ9" s="23"/>
      <c r="DK9" s="23"/>
      <c r="DN9" s="23"/>
      <c r="DO9" s="23"/>
      <c r="DP9" s="23"/>
      <c r="DQ9" s="23"/>
      <c r="DR9" s="23"/>
      <c r="DS9" s="23"/>
      <c r="DV9" s="23"/>
      <c r="DW9" s="23"/>
      <c r="DX9" s="23"/>
      <c r="DY9" s="23"/>
      <c r="DZ9" s="23"/>
      <c r="EA9" s="23"/>
      <c r="ED9" s="23"/>
      <c r="EE9" s="23"/>
      <c r="EF9" s="23"/>
      <c r="EG9" s="23"/>
      <c r="EH9" s="23"/>
      <c r="EI9" s="23"/>
      <c r="EL9" s="23"/>
      <c r="EM9" s="23"/>
      <c r="EN9" s="23"/>
      <c r="EO9" s="23"/>
      <c r="EP9" s="23"/>
      <c r="EQ9" s="23"/>
      <c r="ET9" s="23"/>
      <c r="EU9" s="23"/>
      <c r="EV9" s="23"/>
      <c r="EW9" s="23"/>
      <c r="EX9" s="23"/>
      <c r="EY9" s="23"/>
      <c r="FB9" s="23"/>
      <c r="FC9" s="23"/>
      <c r="FD9" s="23"/>
      <c r="FE9" s="23"/>
      <c r="FF9" s="23"/>
      <c r="FG9" s="23"/>
      <c r="FJ9" s="23"/>
      <c r="FK9" s="23"/>
      <c r="FL9" s="23"/>
      <c r="FM9" s="23"/>
      <c r="FN9" s="23"/>
      <c r="FO9" s="23"/>
      <c r="FR9" s="23"/>
      <c r="FS9" s="23"/>
      <c r="FT9" s="23"/>
      <c r="FU9" s="23"/>
      <c r="FV9" s="23"/>
      <c r="FW9" s="23"/>
      <c r="FZ9" s="23"/>
      <c r="GA9" s="23"/>
      <c r="GB9" s="23"/>
      <c r="GC9" s="23"/>
      <c r="GD9" s="23"/>
      <c r="GE9" s="23"/>
      <c r="GH9" s="23"/>
      <c r="GI9" s="23"/>
      <c r="GJ9" s="23"/>
      <c r="GK9" s="23"/>
      <c r="GL9" s="23"/>
      <c r="GM9" s="23"/>
      <c r="GP9" s="23"/>
      <c r="GQ9" s="23"/>
      <c r="GR9" s="23"/>
      <c r="GS9" s="23"/>
      <c r="GT9" s="23"/>
      <c r="GU9" s="23"/>
      <c r="GX9" s="23"/>
      <c r="GY9" s="23"/>
      <c r="GZ9" s="23"/>
      <c r="HA9" s="23"/>
      <c r="HB9" s="23"/>
      <c r="HC9" s="23"/>
      <c r="HF9" s="23"/>
      <c r="HG9" s="23"/>
      <c r="HH9" s="23"/>
      <c r="HI9" s="23"/>
      <c r="HJ9" s="23"/>
      <c r="HK9" s="23"/>
      <c r="HN9" s="23"/>
      <c r="HO9" s="23"/>
      <c r="HP9" s="23"/>
      <c r="HQ9" s="23"/>
      <c r="HR9" s="23"/>
      <c r="HS9" s="23"/>
      <c r="HV9" s="23"/>
      <c r="HW9" s="23"/>
      <c r="HX9" s="23"/>
      <c r="HY9" s="23"/>
      <c r="HZ9" s="23"/>
      <c r="IA9" s="23"/>
      <c r="ID9" s="23"/>
      <c r="IE9" s="23"/>
      <c r="IF9" s="23"/>
      <c r="IG9" s="23"/>
      <c r="IH9" s="23"/>
      <c r="II9" s="23"/>
      <c r="IL9" s="23"/>
      <c r="IM9" s="23"/>
      <c r="IN9" s="23"/>
      <c r="IO9" s="23"/>
      <c r="IP9" s="23"/>
      <c r="IQ9" s="23"/>
    </row>
    <row r="10" spans="1:251" ht="15.75" x14ac:dyDescent="0.2">
      <c r="A10" s="77" t="s">
        <v>87</v>
      </c>
      <c r="B10" s="77"/>
      <c r="C10" s="77"/>
      <c r="D10" s="77"/>
    </row>
    <row r="11" spans="1:251" x14ac:dyDescent="0.2">
      <c r="A11" s="24"/>
    </row>
    <row r="12" spans="1:251" x14ac:dyDescent="0.2">
      <c r="A12" s="63" t="s">
        <v>23</v>
      </c>
      <c r="B12" s="64" t="s">
        <v>24</v>
      </c>
      <c r="C12" s="65">
        <v>30326122.969999999</v>
      </c>
      <c r="D12" s="66">
        <v>0</v>
      </c>
    </row>
    <row r="13" spans="1:251" x14ac:dyDescent="0.2">
      <c r="A13" s="63" t="s">
        <v>25</v>
      </c>
      <c r="B13" s="64" t="s">
        <v>26</v>
      </c>
      <c r="C13" s="65">
        <v>29303276.800000001</v>
      </c>
      <c r="D13" s="66">
        <v>0</v>
      </c>
    </row>
    <row r="14" spans="1:251" x14ac:dyDescent="0.2">
      <c r="A14" s="63" t="s">
        <v>27</v>
      </c>
      <c r="B14" s="64" t="s">
        <v>28</v>
      </c>
      <c r="C14" s="65">
        <v>552246.29</v>
      </c>
      <c r="D14" s="66">
        <v>0</v>
      </c>
    </row>
    <row r="15" spans="1:251" x14ac:dyDescent="0.2">
      <c r="A15" s="63" t="s">
        <v>29</v>
      </c>
      <c r="B15" s="64" t="s">
        <v>30</v>
      </c>
      <c r="C15" s="67">
        <v>8910537.8499999996</v>
      </c>
      <c r="D15" s="66">
        <v>0</v>
      </c>
    </row>
    <row r="16" spans="1:251" x14ac:dyDescent="0.2">
      <c r="A16" s="63" t="s">
        <v>31</v>
      </c>
      <c r="B16" s="64" t="s">
        <v>32</v>
      </c>
      <c r="C16" s="67">
        <v>117570251.81</v>
      </c>
      <c r="D16" s="66">
        <v>0</v>
      </c>
      <c r="E16" s="68"/>
      <c r="F16" s="68"/>
    </row>
    <row r="17" spans="1:6" x14ac:dyDescent="0.2">
      <c r="A17" s="63" t="s">
        <v>33</v>
      </c>
      <c r="B17" s="64" t="s">
        <v>88</v>
      </c>
      <c r="C17" s="67">
        <v>321984.40000000002</v>
      </c>
      <c r="D17" s="66">
        <v>0</v>
      </c>
      <c r="E17" s="68"/>
      <c r="F17" s="68"/>
    </row>
    <row r="18" spans="1:6" x14ac:dyDescent="0.2">
      <c r="A18" s="63" t="s">
        <v>34</v>
      </c>
      <c r="B18" s="64" t="s">
        <v>35</v>
      </c>
      <c r="C18" s="67">
        <v>166594.49</v>
      </c>
      <c r="D18" s="66">
        <v>0</v>
      </c>
    </row>
    <row r="19" spans="1:6" x14ac:dyDescent="0.2">
      <c r="A19" s="63" t="s">
        <v>36</v>
      </c>
      <c r="B19" s="64" t="s">
        <v>37</v>
      </c>
      <c r="C19" s="65">
        <v>14257.1</v>
      </c>
      <c r="D19" s="66">
        <v>0</v>
      </c>
      <c r="E19" s="68"/>
      <c r="F19" s="68"/>
    </row>
    <row r="20" spans="1:6" x14ac:dyDescent="0.2">
      <c r="A20" s="63" t="s">
        <v>89</v>
      </c>
      <c r="B20" s="64" t="s">
        <v>90</v>
      </c>
      <c r="C20" s="67">
        <v>1150.02</v>
      </c>
      <c r="D20" s="66">
        <v>0</v>
      </c>
    </row>
    <row r="21" spans="1:6" x14ac:dyDescent="0.2">
      <c r="A21" s="63" t="s">
        <v>38</v>
      </c>
      <c r="B21" s="64" t="s">
        <v>39</v>
      </c>
      <c r="C21" s="65">
        <v>570727.59</v>
      </c>
      <c r="D21" s="66">
        <v>0</v>
      </c>
      <c r="E21" s="68"/>
      <c r="F21" s="68"/>
    </row>
    <row r="22" spans="1:6" x14ac:dyDescent="0.2">
      <c r="A22" s="63" t="s">
        <v>91</v>
      </c>
      <c r="B22" s="64" t="s">
        <v>92</v>
      </c>
      <c r="C22" s="67">
        <v>20145.14</v>
      </c>
      <c r="D22" s="66">
        <v>0</v>
      </c>
      <c r="E22" s="68"/>
      <c r="F22" s="68"/>
    </row>
    <row r="23" spans="1:6" x14ac:dyDescent="0.2">
      <c r="A23" s="63" t="s">
        <v>93</v>
      </c>
      <c r="B23" s="64" t="s">
        <v>94</v>
      </c>
      <c r="C23" s="67">
        <v>15213.01</v>
      </c>
      <c r="D23" s="66">
        <v>0</v>
      </c>
    </row>
    <row r="24" spans="1:6" x14ac:dyDescent="0.2">
      <c r="A24" s="63" t="s">
        <v>40</v>
      </c>
      <c r="B24" s="64" t="s">
        <v>41</v>
      </c>
      <c r="C24" s="65">
        <v>5912697.7400000002</v>
      </c>
      <c r="D24" s="66">
        <v>0</v>
      </c>
      <c r="E24" s="68"/>
      <c r="F24" s="68"/>
    </row>
    <row r="25" spans="1:6" x14ac:dyDescent="0.2">
      <c r="A25" s="63" t="s">
        <v>42</v>
      </c>
      <c r="B25" s="64" t="s">
        <v>43</v>
      </c>
      <c r="C25" s="67">
        <v>11456545.26</v>
      </c>
      <c r="D25" s="66">
        <v>0</v>
      </c>
    </row>
    <row r="26" spans="1:6" x14ac:dyDescent="0.2">
      <c r="A26" s="63" t="s">
        <v>44</v>
      </c>
      <c r="B26" s="64" t="s">
        <v>45</v>
      </c>
      <c r="C26" s="67">
        <v>13402717.539999999</v>
      </c>
      <c r="D26" s="66">
        <v>0</v>
      </c>
      <c r="E26" s="68"/>
      <c r="F26" s="68"/>
    </row>
    <row r="27" spans="1:6" x14ac:dyDescent="0.2">
      <c r="A27" s="63" t="s">
        <v>46</v>
      </c>
      <c r="B27" s="64" t="s">
        <v>47</v>
      </c>
      <c r="C27" s="67">
        <v>2888163.97</v>
      </c>
      <c r="D27" s="66">
        <v>0</v>
      </c>
      <c r="E27" s="68"/>
      <c r="F27" s="68"/>
    </row>
    <row r="28" spans="1:6" x14ac:dyDescent="0.2">
      <c r="A28" s="63" t="s">
        <v>48</v>
      </c>
      <c r="B28" s="64" t="s">
        <v>49</v>
      </c>
      <c r="C28" s="67">
        <v>2698176.82</v>
      </c>
      <c r="D28" s="66">
        <v>0</v>
      </c>
      <c r="E28" s="68"/>
      <c r="F28" s="68"/>
    </row>
    <row r="29" spans="1:6" x14ac:dyDescent="0.2">
      <c r="A29" s="63" t="s">
        <v>50</v>
      </c>
      <c r="B29" s="64" t="s">
        <v>51</v>
      </c>
      <c r="C29" s="67">
        <v>269160</v>
      </c>
      <c r="D29" s="66">
        <v>0</v>
      </c>
      <c r="E29" s="68"/>
      <c r="F29" s="68"/>
    </row>
    <row r="30" spans="1:6" x14ac:dyDescent="0.2">
      <c r="A30" s="63" t="s">
        <v>52</v>
      </c>
      <c r="B30" s="64" t="s">
        <v>53</v>
      </c>
      <c r="C30" s="67">
        <v>4254024.04</v>
      </c>
      <c r="D30" s="66">
        <v>0</v>
      </c>
      <c r="E30" s="68"/>
      <c r="F30" s="68"/>
    </row>
    <row r="31" spans="1:6" x14ac:dyDescent="0.2">
      <c r="A31" s="63" t="s">
        <v>54</v>
      </c>
      <c r="B31" s="64" t="s">
        <v>55</v>
      </c>
      <c r="C31" s="67">
        <v>693165.06</v>
      </c>
      <c r="D31" s="66">
        <v>0</v>
      </c>
      <c r="E31" s="68"/>
      <c r="F31" s="68"/>
    </row>
    <row r="32" spans="1:6" ht="13.5" thickBot="1" x14ac:dyDescent="0.25">
      <c r="A32" s="63" t="s">
        <v>56</v>
      </c>
      <c r="B32" s="64" t="s">
        <v>57</v>
      </c>
      <c r="C32" s="69">
        <v>5312333.6500000004</v>
      </c>
      <c r="D32" s="66">
        <v>0</v>
      </c>
      <c r="E32" s="68"/>
      <c r="F32" s="68"/>
    </row>
    <row r="33" spans="1:6" x14ac:dyDescent="0.2">
      <c r="A33" s="67"/>
      <c r="B33" s="67" t="s">
        <v>15</v>
      </c>
      <c r="C33" s="70">
        <f>SUM(C12:C32)</f>
        <v>234659491.54999998</v>
      </c>
      <c r="E33" s="68"/>
      <c r="F33" s="68"/>
    </row>
    <row r="34" spans="1:6" ht="13.5" thickBot="1" x14ac:dyDescent="0.25">
      <c r="A34" s="63">
        <v>21295</v>
      </c>
      <c r="B34" s="67" t="s">
        <v>58</v>
      </c>
      <c r="C34" s="69">
        <v>335309643.08999997</v>
      </c>
      <c r="E34" s="68"/>
      <c r="F34" s="68"/>
    </row>
    <row r="35" spans="1:6" x14ac:dyDescent="0.2">
      <c r="A35" s="71" t="s">
        <v>59</v>
      </c>
      <c r="B35" s="67" t="s">
        <v>60</v>
      </c>
      <c r="C35" s="70">
        <f>+C34-C33</f>
        <v>100650151.53999999</v>
      </c>
      <c r="E35" s="68"/>
      <c r="F35" s="68"/>
    </row>
    <row r="36" spans="1:6" x14ac:dyDescent="0.2">
      <c r="B36" s="68"/>
      <c r="E36" s="68"/>
      <c r="F36" s="68"/>
    </row>
    <row r="37" spans="1:6" x14ac:dyDescent="0.2">
      <c r="B37" s="68"/>
      <c r="E37" s="68"/>
      <c r="F37" s="68"/>
    </row>
    <row r="38" spans="1:6" x14ac:dyDescent="0.2">
      <c r="B38" s="68"/>
      <c r="E38" s="68"/>
      <c r="F38" s="68"/>
    </row>
    <row r="39" spans="1:6" x14ac:dyDescent="0.2">
      <c r="B39" s="68"/>
      <c r="E39" s="68"/>
      <c r="F39" s="68"/>
    </row>
    <row r="40" spans="1:6" x14ac:dyDescent="0.2">
      <c r="B40" s="68"/>
      <c r="E40" s="68"/>
      <c r="F40" s="68"/>
    </row>
    <row r="41" spans="1:6" x14ac:dyDescent="0.2">
      <c r="B41" s="68"/>
      <c r="E41" s="68"/>
      <c r="F41" s="68"/>
    </row>
    <row r="42" spans="1:6" x14ac:dyDescent="0.2">
      <c r="B42" s="68"/>
      <c r="E42" s="68"/>
      <c r="F42" s="68"/>
    </row>
    <row r="43" spans="1:6" x14ac:dyDescent="0.2">
      <c r="B43" s="68"/>
      <c r="E43" s="68"/>
      <c r="F43" s="68"/>
    </row>
    <row r="44" spans="1:6" x14ac:dyDescent="0.2">
      <c r="B44" s="68"/>
      <c r="E44" s="68"/>
      <c r="F44" s="68"/>
    </row>
    <row r="45" spans="1:6" x14ac:dyDescent="0.2">
      <c r="B45" s="68"/>
      <c r="E45" s="68"/>
      <c r="F45" s="68"/>
    </row>
    <row r="46" spans="1:6" x14ac:dyDescent="0.2">
      <c r="B46" s="68"/>
      <c r="E46" s="68"/>
      <c r="F46" s="68"/>
    </row>
    <row r="47" spans="1:6" x14ac:dyDescent="0.2">
      <c r="B47" s="68"/>
      <c r="C47" s="68"/>
      <c r="D47" s="68"/>
      <c r="E47" s="68"/>
      <c r="F47" s="68"/>
    </row>
    <row r="48" spans="1:6" x14ac:dyDescent="0.2">
      <c r="B48" s="68"/>
      <c r="E48" s="68"/>
      <c r="F48" s="68"/>
    </row>
    <row r="49" spans="2:6" x14ac:dyDescent="0.2">
      <c r="B49" s="68"/>
      <c r="E49" s="68"/>
      <c r="F49" s="68"/>
    </row>
    <row r="50" spans="2:6" x14ac:dyDescent="0.2">
      <c r="B50" s="68"/>
      <c r="E50" s="68"/>
      <c r="F50" s="68"/>
    </row>
    <row r="51" spans="2:6" x14ac:dyDescent="0.2">
      <c r="B51" s="68"/>
      <c r="E51" s="68"/>
      <c r="F51" s="68"/>
    </row>
  </sheetData>
  <mergeCells count="2">
    <mergeCell ref="A9:D9"/>
    <mergeCell ref="A10:D10"/>
  </mergeCells>
  <printOptions horizontalCentered="1"/>
  <pageMargins left="0.15748031496062992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7A2C-B75C-4A7D-B50A-81310A9C20DB}">
  <sheetPr>
    <pageSetUpPr fitToPage="1"/>
  </sheetPr>
  <dimension ref="B1:G28"/>
  <sheetViews>
    <sheetView topLeftCell="A13" workbookViewId="0">
      <selection activeCell="G7" sqref="G7"/>
    </sheetView>
  </sheetViews>
  <sheetFormatPr baseColWidth="10" defaultRowHeight="12.75" x14ac:dyDescent="0.2"/>
  <cols>
    <col min="1" max="1" width="11.42578125" style="24"/>
    <col min="2" max="2" width="31.5703125" style="24" customWidth="1"/>
    <col min="3" max="3" width="11.7109375" style="24" bestFit="1" customWidth="1"/>
    <col min="4" max="4" width="11.42578125" style="24"/>
    <col min="5" max="5" width="36.7109375" style="24" customWidth="1"/>
    <col min="6" max="6" width="11.7109375" style="24" bestFit="1" customWidth="1"/>
    <col min="7" max="257" width="11.42578125" style="24"/>
    <col min="258" max="258" width="31.5703125" style="24" customWidth="1"/>
    <col min="259" max="259" width="11.7109375" style="24" bestFit="1" customWidth="1"/>
    <col min="260" max="260" width="11.42578125" style="24"/>
    <col min="261" max="261" width="36.7109375" style="24" customWidth="1"/>
    <col min="262" max="262" width="11.7109375" style="24" bestFit="1" customWidth="1"/>
    <col min="263" max="513" width="11.42578125" style="24"/>
    <col min="514" max="514" width="31.5703125" style="24" customWidth="1"/>
    <col min="515" max="515" width="11.7109375" style="24" bestFit="1" customWidth="1"/>
    <col min="516" max="516" width="11.42578125" style="24"/>
    <col min="517" max="517" width="36.7109375" style="24" customWidth="1"/>
    <col min="518" max="518" width="11.7109375" style="24" bestFit="1" customWidth="1"/>
    <col min="519" max="769" width="11.42578125" style="24"/>
    <col min="770" max="770" width="31.5703125" style="24" customWidth="1"/>
    <col min="771" max="771" width="11.7109375" style="24" bestFit="1" customWidth="1"/>
    <col min="772" max="772" width="11.42578125" style="24"/>
    <col min="773" max="773" width="36.7109375" style="24" customWidth="1"/>
    <col min="774" max="774" width="11.7109375" style="24" bestFit="1" customWidth="1"/>
    <col min="775" max="1025" width="11.42578125" style="24"/>
    <col min="1026" max="1026" width="31.5703125" style="24" customWidth="1"/>
    <col min="1027" max="1027" width="11.7109375" style="24" bestFit="1" customWidth="1"/>
    <col min="1028" max="1028" width="11.42578125" style="24"/>
    <col min="1029" max="1029" width="36.7109375" style="24" customWidth="1"/>
    <col min="1030" max="1030" width="11.7109375" style="24" bestFit="1" customWidth="1"/>
    <col min="1031" max="1281" width="11.42578125" style="24"/>
    <col min="1282" max="1282" width="31.5703125" style="24" customWidth="1"/>
    <col min="1283" max="1283" width="11.7109375" style="24" bestFit="1" customWidth="1"/>
    <col min="1284" max="1284" width="11.42578125" style="24"/>
    <col min="1285" max="1285" width="36.7109375" style="24" customWidth="1"/>
    <col min="1286" max="1286" width="11.7109375" style="24" bestFit="1" customWidth="1"/>
    <col min="1287" max="1537" width="11.42578125" style="24"/>
    <col min="1538" max="1538" width="31.5703125" style="24" customWidth="1"/>
    <col min="1539" max="1539" width="11.7109375" style="24" bestFit="1" customWidth="1"/>
    <col min="1540" max="1540" width="11.42578125" style="24"/>
    <col min="1541" max="1541" width="36.7109375" style="24" customWidth="1"/>
    <col min="1542" max="1542" width="11.7109375" style="24" bestFit="1" customWidth="1"/>
    <col min="1543" max="1793" width="11.42578125" style="24"/>
    <col min="1794" max="1794" width="31.5703125" style="24" customWidth="1"/>
    <col min="1795" max="1795" width="11.7109375" style="24" bestFit="1" customWidth="1"/>
    <col min="1796" max="1796" width="11.42578125" style="24"/>
    <col min="1797" max="1797" width="36.7109375" style="24" customWidth="1"/>
    <col min="1798" max="1798" width="11.7109375" style="24" bestFit="1" customWidth="1"/>
    <col min="1799" max="2049" width="11.42578125" style="24"/>
    <col min="2050" max="2050" width="31.5703125" style="24" customWidth="1"/>
    <col min="2051" max="2051" width="11.7109375" style="24" bestFit="1" customWidth="1"/>
    <col min="2052" max="2052" width="11.42578125" style="24"/>
    <col min="2053" max="2053" width="36.7109375" style="24" customWidth="1"/>
    <col min="2054" max="2054" width="11.7109375" style="24" bestFit="1" customWidth="1"/>
    <col min="2055" max="2305" width="11.42578125" style="24"/>
    <col min="2306" max="2306" width="31.5703125" style="24" customWidth="1"/>
    <col min="2307" max="2307" width="11.7109375" style="24" bestFit="1" customWidth="1"/>
    <col min="2308" max="2308" width="11.42578125" style="24"/>
    <col min="2309" max="2309" width="36.7109375" style="24" customWidth="1"/>
    <col min="2310" max="2310" width="11.7109375" style="24" bestFit="1" customWidth="1"/>
    <col min="2311" max="2561" width="11.42578125" style="24"/>
    <col min="2562" max="2562" width="31.5703125" style="24" customWidth="1"/>
    <col min="2563" max="2563" width="11.7109375" style="24" bestFit="1" customWidth="1"/>
    <col min="2564" max="2564" width="11.42578125" style="24"/>
    <col min="2565" max="2565" width="36.7109375" style="24" customWidth="1"/>
    <col min="2566" max="2566" width="11.7109375" style="24" bestFit="1" customWidth="1"/>
    <col min="2567" max="2817" width="11.42578125" style="24"/>
    <col min="2818" max="2818" width="31.5703125" style="24" customWidth="1"/>
    <col min="2819" max="2819" width="11.7109375" style="24" bestFit="1" customWidth="1"/>
    <col min="2820" max="2820" width="11.42578125" style="24"/>
    <col min="2821" max="2821" width="36.7109375" style="24" customWidth="1"/>
    <col min="2822" max="2822" width="11.7109375" style="24" bestFit="1" customWidth="1"/>
    <col min="2823" max="3073" width="11.42578125" style="24"/>
    <col min="3074" max="3074" width="31.5703125" style="24" customWidth="1"/>
    <col min="3075" max="3075" width="11.7109375" style="24" bestFit="1" customWidth="1"/>
    <col min="3076" max="3076" width="11.42578125" style="24"/>
    <col min="3077" max="3077" width="36.7109375" style="24" customWidth="1"/>
    <col min="3078" max="3078" width="11.7109375" style="24" bestFit="1" customWidth="1"/>
    <col min="3079" max="3329" width="11.42578125" style="24"/>
    <col min="3330" max="3330" width="31.5703125" style="24" customWidth="1"/>
    <col min="3331" max="3331" width="11.7109375" style="24" bestFit="1" customWidth="1"/>
    <col min="3332" max="3332" width="11.42578125" style="24"/>
    <col min="3333" max="3333" width="36.7109375" style="24" customWidth="1"/>
    <col min="3334" max="3334" width="11.7109375" style="24" bestFit="1" customWidth="1"/>
    <col min="3335" max="3585" width="11.42578125" style="24"/>
    <col min="3586" max="3586" width="31.5703125" style="24" customWidth="1"/>
    <col min="3587" max="3587" width="11.7109375" style="24" bestFit="1" customWidth="1"/>
    <col min="3588" max="3588" width="11.42578125" style="24"/>
    <col min="3589" max="3589" width="36.7109375" style="24" customWidth="1"/>
    <col min="3590" max="3590" width="11.7109375" style="24" bestFit="1" customWidth="1"/>
    <col min="3591" max="3841" width="11.42578125" style="24"/>
    <col min="3842" max="3842" width="31.5703125" style="24" customWidth="1"/>
    <col min="3843" max="3843" width="11.7109375" style="24" bestFit="1" customWidth="1"/>
    <col min="3844" max="3844" width="11.42578125" style="24"/>
    <col min="3845" max="3845" width="36.7109375" style="24" customWidth="1"/>
    <col min="3846" max="3846" width="11.7109375" style="24" bestFit="1" customWidth="1"/>
    <col min="3847" max="4097" width="11.42578125" style="24"/>
    <col min="4098" max="4098" width="31.5703125" style="24" customWidth="1"/>
    <col min="4099" max="4099" width="11.7109375" style="24" bestFit="1" customWidth="1"/>
    <col min="4100" max="4100" width="11.42578125" style="24"/>
    <col min="4101" max="4101" width="36.7109375" style="24" customWidth="1"/>
    <col min="4102" max="4102" width="11.7109375" style="24" bestFit="1" customWidth="1"/>
    <col min="4103" max="4353" width="11.42578125" style="24"/>
    <col min="4354" max="4354" width="31.5703125" style="24" customWidth="1"/>
    <col min="4355" max="4355" width="11.7109375" style="24" bestFit="1" customWidth="1"/>
    <col min="4356" max="4356" width="11.42578125" style="24"/>
    <col min="4357" max="4357" width="36.7109375" style="24" customWidth="1"/>
    <col min="4358" max="4358" width="11.7109375" style="24" bestFit="1" customWidth="1"/>
    <col min="4359" max="4609" width="11.42578125" style="24"/>
    <col min="4610" max="4610" width="31.5703125" style="24" customWidth="1"/>
    <col min="4611" max="4611" width="11.7109375" style="24" bestFit="1" customWidth="1"/>
    <col min="4612" max="4612" width="11.42578125" style="24"/>
    <col min="4613" max="4613" width="36.7109375" style="24" customWidth="1"/>
    <col min="4614" max="4614" width="11.7109375" style="24" bestFit="1" customWidth="1"/>
    <col min="4615" max="4865" width="11.42578125" style="24"/>
    <col min="4866" max="4866" width="31.5703125" style="24" customWidth="1"/>
    <col min="4867" max="4867" width="11.7109375" style="24" bestFit="1" customWidth="1"/>
    <col min="4868" max="4868" width="11.42578125" style="24"/>
    <col min="4869" max="4869" width="36.7109375" style="24" customWidth="1"/>
    <col min="4870" max="4870" width="11.7109375" style="24" bestFit="1" customWidth="1"/>
    <col min="4871" max="5121" width="11.42578125" style="24"/>
    <col min="5122" max="5122" width="31.5703125" style="24" customWidth="1"/>
    <col min="5123" max="5123" width="11.7109375" style="24" bestFit="1" customWidth="1"/>
    <col min="5124" max="5124" width="11.42578125" style="24"/>
    <col min="5125" max="5125" width="36.7109375" style="24" customWidth="1"/>
    <col min="5126" max="5126" width="11.7109375" style="24" bestFit="1" customWidth="1"/>
    <col min="5127" max="5377" width="11.42578125" style="24"/>
    <col min="5378" max="5378" width="31.5703125" style="24" customWidth="1"/>
    <col min="5379" max="5379" width="11.7109375" style="24" bestFit="1" customWidth="1"/>
    <col min="5380" max="5380" width="11.42578125" style="24"/>
    <col min="5381" max="5381" width="36.7109375" style="24" customWidth="1"/>
    <col min="5382" max="5382" width="11.7109375" style="24" bestFit="1" customWidth="1"/>
    <col min="5383" max="5633" width="11.42578125" style="24"/>
    <col min="5634" max="5634" width="31.5703125" style="24" customWidth="1"/>
    <col min="5635" max="5635" width="11.7109375" style="24" bestFit="1" customWidth="1"/>
    <col min="5636" max="5636" width="11.42578125" style="24"/>
    <col min="5637" max="5637" width="36.7109375" style="24" customWidth="1"/>
    <col min="5638" max="5638" width="11.7109375" style="24" bestFit="1" customWidth="1"/>
    <col min="5639" max="5889" width="11.42578125" style="24"/>
    <col min="5890" max="5890" width="31.5703125" style="24" customWidth="1"/>
    <col min="5891" max="5891" width="11.7109375" style="24" bestFit="1" customWidth="1"/>
    <col min="5892" max="5892" width="11.42578125" style="24"/>
    <col min="5893" max="5893" width="36.7109375" style="24" customWidth="1"/>
    <col min="5894" max="5894" width="11.7109375" style="24" bestFit="1" customWidth="1"/>
    <col min="5895" max="6145" width="11.42578125" style="24"/>
    <col min="6146" max="6146" width="31.5703125" style="24" customWidth="1"/>
    <col min="6147" max="6147" width="11.7109375" style="24" bestFit="1" customWidth="1"/>
    <col min="6148" max="6148" width="11.42578125" style="24"/>
    <col min="6149" max="6149" width="36.7109375" style="24" customWidth="1"/>
    <col min="6150" max="6150" width="11.7109375" style="24" bestFit="1" customWidth="1"/>
    <col min="6151" max="6401" width="11.42578125" style="24"/>
    <col min="6402" max="6402" width="31.5703125" style="24" customWidth="1"/>
    <col min="6403" max="6403" width="11.7109375" style="24" bestFit="1" customWidth="1"/>
    <col min="6404" max="6404" width="11.42578125" style="24"/>
    <col min="6405" max="6405" width="36.7109375" style="24" customWidth="1"/>
    <col min="6406" max="6406" width="11.7109375" style="24" bestFit="1" customWidth="1"/>
    <col min="6407" max="6657" width="11.42578125" style="24"/>
    <col min="6658" max="6658" width="31.5703125" style="24" customWidth="1"/>
    <col min="6659" max="6659" width="11.7109375" style="24" bestFit="1" customWidth="1"/>
    <col min="6660" max="6660" width="11.42578125" style="24"/>
    <col min="6661" max="6661" width="36.7109375" style="24" customWidth="1"/>
    <col min="6662" max="6662" width="11.7109375" style="24" bestFit="1" customWidth="1"/>
    <col min="6663" max="6913" width="11.42578125" style="24"/>
    <col min="6914" max="6914" width="31.5703125" style="24" customWidth="1"/>
    <col min="6915" max="6915" width="11.7109375" style="24" bestFit="1" customWidth="1"/>
    <col min="6916" max="6916" width="11.42578125" style="24"/>
    <col min="6917" max="6917" width="36.7109375" style="24" customWidth="1"/>
    <col min="6918" max="6918" width="11.7109375" style="24" bestFit="1" customWidth="1"/>
    <col min="6919" max="7169" width="11.42578125" style="24"/>
    <col min="7170" max="7170" width="31.5703125" style="24" customWidth="1"/>
    <col min="7171" max="7171" width="11.7109375" style="24" bestFit="1" customWidth="1"/>
    <col min="7172" max="7172" width="11.42578125" style="24"/>
    <col min="7173" max="7173" width="36.7109375" style="24" customWidth="1"/>
    <col min="7174" max="7174" width="11.7109375" style="24" bestFit="1" customWidth="1"/>
    <col min="7175" max="7425" width="11.42578125" style="24"/>
    <col min="7426" max="7426" width="31.5703125" style="24" customWidth="1"/>
    <col min="7427" max="7427" width="11.7109375" style="24" bestFit="1" customWidth="1"/>
    <col min="7428" max="7428" width="11.42578125" style="24"/>
    <col min="7429" max="7429" width="36.7109375" style="24" customWidth="1"/>
    <col min="7430" max="7430" width="11.7109375" style="24" bestFit="1" customWidth="1"/>
    <col min="7431" max="7681" width="11.42578125" style="24"/>
    <col min="7682" max="7682" width="31.5703125" style="24" customWidth="1"/>
    <col min="7683" max="7683" width="11.7109375" style="24" bestFit="1" customWidth="1"/>
    <col min="7684" max="7684" width="11.42578125" style="24"/>
    <col min="7685" max="7685" width="36.7109375" style="24" customWidth="1"/>
    <col min="7686" max="7686" width="11.7109375" style="24" bestFit="1" customWidth="1"/>
    <col min="7687" max="7937" width="11.42578125" style="24"/>
    <col min="7938" max="7938" width="31.5703125" style="24" customWidth="1"/>
    <col min="7939" max="7939" width="11.7109375" style="24" bestFit="1" customWidth="1"/>
    <col min="7940" max="7940" width="11.42578125" style="24"/>
    <col min="7941" max="7941" width="36.7109375" style="24" customWidth="1"/>
    <col min="7942" max="7942" width="11.7109375" style="24" bestFit="1" customWidth="1"/>
    <col min="7943" max="8193" width="11.42578125" style="24"/>
    <col min="8194" max="8194" width="31.5703125" style="24" customWidth="1"/>
    <col min="8195" max="8195" width="11.7109375" style="24" bestFit="1" customWidth="1"/>
    <col min="8196" max="8196" width="11.42578125" style="24"/>
    <col min="8197" max="8197" width="36.7109375" style="24" customWidth="1"/>
    <col min="8198" max="8198" width="11.7109375" style="24" bestFit="1" customWidth="1"/>
    <col min="8199" max="8449" width="11.42578125" style="24"/>
    <col min="8450" max="8450" width="31.5703125" style="24" customWidth="1"/>
    <col min="8451" max="8451" width="11.7109375" style="24" bestFit="1" customWidth="1"/>
    <col min="8452" max="8452" width="11.42578125" style="24"/>
    <col min="8453" max="8453" width="36.7109375" style="24" customWidth="1"/>
    <col min="8454" max="8454" width="11.7109375" style="24" bestFit="1" customWidth="1"/>
    <col min="8455" max="8705" width="11.42578125" style="24"/>
    <col min="8706" max="8706" width="31.5703125" style="24" customWidth="1"/>
    <col min="8707" max="8707" width="11.7109375" style="24" bestFit="1" customWidth="1"/>
    <col min="8708" max="8708" width="11.42578125" style="24"/>
    <col min="8709" max="8709" width="36.7109375" style="24" customWidth="1"/>
    <col min="8710" max="8710" width="11.7109375" style="24" bestFit="1" customWidth="1"/>
    <col min="8711" max="8961" width="11.42578125" style="24"/>
    <col min="8962" max="8962" width="31.5703125" style="24" customWidth="1"/>
    <col min="8963" max="8963" width="11.7109375" style="24" bestFit="1" customWidth="1"/>
    <col min="8964" max="8964" width="11.42578125" style="24"/>
    <col min="8965" max="8965" width="36.7109375" style="24" customWidth="1"/>
    <col min="8966" max="8966" width="11.7109375" style="24" bestFit="1" customWidth="1"/>
    <col min="8967" max="9217" width="11.42578125" style="24"/>
    <col min="9218" max="9218" width="31.5703125" style="24" customWidth="1"/>
    <col min="9219" max="9219" width="11.7109375" style="24" bestFit="1" customWidth="1"/>
    <col min="9220" max="9220" width="11.42578125" style="24"/>
    <col min="9221" max="9221" width="36.7109375" style="24" customWidth="1"/>
    <col min="9222" max="9222" width="11.7109375" style="24" bestFit="1" customWidth="1"/>
    <col min="9223" max="9473" width="11.42578125" style="24"/>
    <col min="9474" max="9474" width="31.5703125" style="24" customWidth="1"/>
    <col min="9475" max="9475" width="11.7109375" style="24" bestFit="1" customWidth="1"/>
    <col min="9476" max="9476" width="11.42578125" style="24"/>
    <col min="9477" max="9477" width="36.7109375" style="24" customWidth="1"/>
    <col min="9478" max="9478" width="11.7109375" style="24" bestFit="1" customWidth="1"/>
    <col min="9479" max="9729" width="11.42578125" style="24"/>
    <col min="9730" max="9730" width="31.5703125" style="24" customWidth="1"/>
    <col min="9731" max="9731" width="11.7109375" style="24" bestFit="1" customWidth="1"/>
    <col min="9732" max="9732" width="11.42578125" style="24"/>
    <col min="9733" max="9733" width="36.7109375" style="24" customWidth="1"/>
    <col min="9734" max="9734" width="11.7109375" style="24" bestFit="1" customWidth="1"/>
    <col min="9735" max="9985" width="11.42578125" style="24"/>
    <col min="9986" max="9986" width="31.5703125" style="24" customWidth="1"/>
    <col min="9987" max="9987" width="11.7109375" style="24" bestFit="1" customWidth="1"/>
    <col min="9988" max="9988" width="11.42578125" style="24"/>
    <col min="9989" max="9989" width="36.7109375" style="24" customWidth="1"/>
    <col min="9990" max="9990" width="11.7109375" style="24" bestFit="1" customWidth="1"/>
    <col min="9991" max="10241" width="11.42578125" style="24"/>
    <col min="10242" max="10242" width="31.5703125" style="24" customWidth="1"/>
    <col min="10243" max="10243" width="11.7109375" style="24" bestFit="1" customWidth="1"/>
    <col min="10244" max="10244" width="11.42578125" style="24"/>
    <col min="10245" max="10245" width="36.7109375" style="24" customWidth="1"/>
    <col min="10246" max="10246" width="11.7109375" style="24" bestFit="1" customWidth="1"/>
    <col min="10247" max="10497" width="11.42578125" style="24"/>
    <col min="10498" max="10498" width="31.5703125" style="24" customWidth="1"/>
    <col min="10499" max="10499" width="11.7109375" style="24" bestFit="1" customWidth="1"/>
    <col min="10500" max="10500" width="11.42578125" style="24"/>
    <col min="10501" max="10501" width="36.7109375" style="24" customWidth="1"/>
    <col min="10502" max="10502" width="11.7109375" style="24" bestFit="1" customWidth="1"/>
    <col min="10503" max="10753" width="11.42578125" style="24"/>
    <col min="10754" max="10754" width="31.5703125" style="24" customWidth="1"/>
    <col min="10755" max="10755" width="11.7109375" style="24" bestFit="1" customWidth="1"/>
    <col min="10756" max="10756" width="11.42578125" style="24"/>
    <col min="10757" max="10757" width="36.7109375" style="24" customWidth="1"/>
    <col min="10758" max="10758" width="11.7109375" style="24" bestFit="1" customWidth="1"/>
    <col min="10759" max="11009" width="11.42578125" style="24"/>
    <col min="11010" max="11010" width="31.5703125" style="24" customWidth="1"/>
    <col min="11011" max="11011" width="11.7109375" style="24" bestFit="1" customWidth="1"/>
    <col min="11012" max="11012" width="11.42578125" style="24"/>
    <col min="11013" max="11013" width="36.7109375" style="24" customWidth="1"/>
    <col min="11014" max="11014" width="11.7109375" style="24" bestFit="1" customWidth="1"/>
    <col min="11015" max="11265" width="11.42578125" style="24"/>
    <col min="11266" max="11266" width="31.5703125" style="24" customWidth="1"/>
    <col min="11267" max="11267" width="11.7109375" style="24" bestFit="1" customWidth="1"/>
    <col min="11268" max="11268" width="11.42578125" style="24"/>
    <col min="11269" max="11269" width="36.7109375" style="24" customWidth="1"/>
    <col min="11270" max="11270" width="11.7109375" style="24" bestFit="1" customWidth="1"/>
    <col min="11271" max="11521" width="11.42578125" style="24"/>
    <col min="11522" max="11522" width="31.5703125" style="24" customWidth="1"/>
    <col min="11523" max="11523" width="11.7109375" style="24" bestFit="1" customWidth="1"/>
    <col min="11524" max="11524" width="11.42578125" style="24"/>
    <col min="11525" max="11525" width="36.7109375" style="24" customWidth="1"/>
    <col min="11526" max="11526" width="11.7109375" style="24" bestFit="1" customWidth="1"/>
    <col min="11527" max="11777" width="11.42578125" style="24"/>
    <col min="11778" max="11778" width="31.5703125" style="24" customWidth="1"/>
    <col min="11779" max="11779" width="11.7109375" style="24" bestFit="1" customWidth="1"/>
    <col min="11780" max="11780" width="11.42578125" style="24"/>
    <col min="11781" max="11781" width="36.7109375" style="24" customWidth="1"/>
    <col min="11782" max="11782" width="11.7109375" style="24" bestFit="1" customWidth="1"/>
    <col min="11783" max="12033" width="11.42578125" style="24"/>
    <col min="12034" max="12034" width="31.5703125" style="24" customWidth="1"/>
    <col min="12035" max="12035" width="11.7109375" style="24" bestFit="1" customWidth="1"/>
    <col min="12036" max="12036" width="11.42578125" style="24"/>
    <col min="12037" max="12037" width="36.7109375" style="24" customWidth="1"/>
    <col min="12038" max="12038" width="11.7109375" style="24" bestFit="1" customWidth="1"/>
    <col min="12039" max="12289" width="11.42578125" style="24"/>
    <col min="12290" max="12290" width="31.5703125" style="24" customWidth="1"/>
    <col min="12291" max="12291" width="11.7109375" style="24" bestFit="1" customWidth="1"/>
    <col min="12292" max="12292" width="11.42578125" style="24"/>
    <col min="12293" max="12293" width="36.7109375" style="24" customWidth="1"/>
    <col min="12294" max="12294" width="11.7109375" style="24" bestFit="1" customWidth="1"/>
    <col min="12295" max="12545" width="11.42578125" style="24"/>
    <col min="12546" max="12546" width="31.5703125" style="24" customWidth="1"/>
    <col min="12547" max="12547" width="11.7109375" style="24" bestFit="1" customWidth="1"/>
    <col min="12548" max="12548" width="11.42578125" style="24"/>
    <col min="12549" max="12549" width="36.7109375" style="24" customWidth="1"/>
    <col min="12550" max="12550" width="11.7109375" style="24" bestFit="1" customWidth="1"/>
    <col min="12551" max="12801" width="11.42578125" style="24"/>
    <col min="12802" max="12802" width="31.5703125" style="24" customWidth="1"/>
    <col min="12803" max="12803" width="11.7109375" style="24" bestFit="1" customWidth="1"/>
    <col min="12804" max="12804" width="11.42578125" style="24"/>
    <col min="12805" max="12805" width="36.7109375" style="24" customWidth="1"/>
    <col min="12806" max="12806" width="11.7109375" style="24" bestFit="1" customWidth="1"/>
    <col min="12807" max="13057" width="11.42578125" style="24"/>
    <col min="13058" max="13058" width="31.5703125" style="24" customWidth="1"/>
    <col min="13059" max="13059" width="11.7109375" style="24" bestFit="1" customWidth="1"/>
    <col min="13060" max="13060" width="11.42578125" style="24"/>
    <col min="13061" max="13061" width="36.7109375" style="24" customWidth="1"/>
    <col min="13062" max="13062" width="11.7109375" style="24" bestFit="1" customWidth="1"/>
    <col min="13063" max="13313" width="11.42578125" style="24"/>
    <col min="13314" max="13314" width="31.5703125" style="24" customWidth="1"/>
    <col min="13315" max="13315" width="11.7109375" style="24" bestFit="1" customWidth="1"/>
    <col min="13316" max="13316" width="11.42578125" style="24"/>
    <col min="13317" max="13317" width="36.7109375" style="24" customWidth="1"/>
    <col min="13318" max="13318" width="11.7109375" style="24" bestFit="1" customWidth="1"/>
    <col min="13319" max="13569" width="11.42578125" style="24"/>
    <col min="13570" max="13570" width="31.5703125" style="24" customWidth="1"/>
    <col min="13571" max="13571" width="11.7109375" style="24" bestFit="1" customWidth="1"/>
    <col min="13572" max="13572" width="11.42578125" style="24"/>
    <col min="13573" max="13573" width="36.7109375" style="24" customWidth="1"/>
    <col min="13574" max="13574" width="11.7109375" style="24" bestFit="1" customWidth="1"/>
    <col min="13575" max="13825" width="11.42578125" style="24"/>
    <col min="13826" max="13826" width="31.5703125" style="24" customWidth="1"/>
    <col min="13827" max="13827" width="11.7109375" style="24" bestFit="1" customWidth="1"/>
    <col min="13828" max="13828" width="11.42578125" style="24"/>
    <col min="13829" max="13829" width="36.7109375" style="24" customWidth="1"/>
    <col min="13830" max="13830" width="11.7109375" style="24" bestFit="1" customWidth="1"/>
    <col min="13831" max="14081" width="11.42578125" style="24"/>
    <col min="14082" max="14082" width="31.5703125" style="24" customWidth="1"/>
    <col min="14083" max="14083" width="11.7109375" style="24" bestFit="1" customWidth="1"/>
    <col min="14084" max="14084" width="11.42578125" style="24"/>
    <col min="14085" max="14085" width="36.7109375" style="24" customWidth="1"/>
    <col min="14086" max="14086" width="11.7109375" style="24" bestFit="1" customWidth="1"/>
    <col min="14087" max="14337" width="11.42578125" style="24"/>
    <col min="14338" max="14338" width="31.5703125" style="24" customWidth="1"/>
    <col min="14339" max="14339" width="11.7109375" style="24" bestFit="1" customWidth="1"/>
    <col min="14340" max="14340" width="11.42578125" style="24"/>
    <col min="14341" max="14341" width="36.7109375" style="24" customWidth="1"/>
    <col min="14342" max="14342" width="11.7109375" style="24" bestFit="1" customWidth="1"/>
    <col min="14343" max="14593" width="11.42578125" style="24"/>
    <col min="14594" max="14594" width="31.5703125" style="24" customWidth="1"/>
    <col min="14595" max="14595" width="11.7109375" style="24" bestFit="1" customWidth="1"/>
    <col min="14596" max="14596" width="11.42578125" style="24"/>
    <col min="14597" max="14597" width="36.7109375" style="24" customWidth="1"/>
    <col min="14598" max="14598" width="11.7109375" style="24" bestFit="1" customWidth="1"/>
    <col min="14599" max="14849" width="11.42578125" style="24"/>
    <col min="14850" max="14850" width="31.5703125" style="24" customWidth="1"/>
    <col min="14851" max="14851" width="11.7109375" style="24" bestFit="1" customWidth="1"/>
    <col min="14852" max="14852" width="11.42578125" style="24"/>
    <col min="14853" max="14853" width="36.7109375" style="24" customWidth="1"/>
    <col min="14854" max="14854" width="11.7109375" style="24" bestFit="1" customWidth="1"/>
    <col min="14855" max="15105" width="11.42578125" style="24"/>
    <col min="15106" max="15106" width="31.5703125" style="24" customWidth="1"/>
    <col min="15107" max="15107" width="11.7109375" style="24" bestFit="1" customWidth="1"/>
    <col min="15108" max="15108" width="11.42578125" style="24"/>
    <col min="15109" max="15109" width="36.7109375" style="24" customWidth="1"/>
    <col min="15110" max="15110" width="11.7109375" style="24" bestFit="1" customWidth="1"/>
    <col min="15111" max="15361" width="11.42578125" style="24"/>
    <col min="15362" max="15362" width="31.5703125" style="24" customWidth="1"/>
    <col min="15363" max="15363" width="11.7109375" style="24" bestFit="1" customWidth="1"/>
    <col min="15364" max="15364" width="11.42578125" style="24"/>
    <col min="15365" max="15365" width="36.7109375" style="24" customWidth="1"/>
    <col min="15366" max="15366" width="11.7109375" style="24" bestFit="1" customWidth="1"/>
    <col min="15367" max="15617" width="11.42578125" style="24"/>
    <col min="15618" max="15618" width="31.5703125" style="24" customWidth="1"/>
    <col min="15619" max="15619" width="11.7109375" style="24" bestFit="1" customWidth="1"/>
    <col min="15620" max="15620" width="11.42578125" style="24"/>
    <col min="15621" max="15621" width="36.7109375" style="24" customWidth="1"/>
    <col min="15622" max="15622" width="11.7109375" style="24" bestFit="1" customWidth="1"/>
    <col min="15623" max="15873" width="11.42578125" style="24"/>
    <col min="15874" max="15874" width="31.5703125" style="24" customWidth="1"/>
    <col min="15875" max="15875" width="11.7109375" style="24" bestFit="1" customWidth="1"/>
    <col min="15876" max="15876" width="11.42578125" style="24"/>
    <col min="15877" max="15877" width="36.7109375" style="24" customWidth="1"/>
    <col min="15878" max="15878" width="11.7109375" style="24" bestFit="1" customWidth="1"/>
    <col min="15879" max="16129" width="11.42578125" style="24"/>
    <col min="16130" max="16130" width="31.5703125" style="24" customWidth="1"/>
    <col min="16131" max="16131" width="11.7109375" style="24" bestFit="1" customWidth="1"/>
    <col min="16132" max="16132" width="11.42578125" style="24"/>
    <col min="16133" max="16133" width="36.7109375" style="24" customWidth="1"/>
    <col min="16134" max="16134" width="11.7109375" style="24" bestFit="1" customWidth="1"/>
    <col min="16135" max="16384" width="11.42578125" style="24"/>
  </cols>
  <sheetData>
    <row r="1" spans="2:7" x14ac:dyDescent="0.2">
      <c r="B1" s="23"/>
      <c r="C1" s="23"/>
      <c r="D1" s="23"/>
      <c r="E1" s="23"/>
      <c r="F1" s="23"/>
      <c r="G1" s="23"/>
    </row>
    <row r="2" spans="2:7" x14ac:dyDescent="0.2">
      <c r="B2" s="23"/>
      <c r="C2" s="23"/>
      <c r="D2" s="23"/>
      <c r="E2" s="23"/>
      <c r="F2" s="23"/>
      <c r="G2" s="23"/>
    </row>
    <row r="3" spans="2:7" x14ac:dyDescent="0.2">
      <c r="B3" s="23"/>
      <c r="C3" s="23"/>
      <c r="D3" s="23"/>
      <c r="E3" s="23"/>
      <c r="F3" s="23"/>
      <c r="G3" s="23"/>
    </row>
    <row r="4" spans="2:7" x14ac:dyDescent="0.2">
      <c r="B4" s="23"/>
      <c r="C4" s="23"/>
      <c r="D4" s="23"/>
      <c r="E4" s="23"/>
      <c r="F4" s="23"/>
      <c r="G4" s="23"/>
    </row>
    <row r="5" spans="2:7" x14ac:dyDescent="0.2">
      <c r="B5" s="23"/>
      <c r="C5" s="23"/>
      <c r="D5" s="23"/>
      <c r="E5" s="23"/>
      <c r="F5" s="23"/>
      <c r="G5" s="23"/>
    </row>
    <row r="6" spans="2:7" x14ac:dyDescent="0.2">
      <c r="B6" s="23"/>
      <c r="C6" s="23"/>
      <c r="D6" s="23"/>
      <c r="E6" s="23"/>
      <c r="F6" s="23"/>
      <c r="G6" s="23"/>
    </row>
    <row r="7" spans="2:7" x14ac:dyDescent="0.2">
      <c r="B7" s="23"/>
      <c r="C7" s="23"/>
      <c r="D7" s="23"/>
      <c r="E7" s="23"/>
      <c r="F7" s="23"/>
      <c r="G7" s="23"/>
    </row>
    <row r="8" spans="2:7" ht="13.5" thickBot="1" x14ac:dyDescent="0.25">
      <c r="B8" s="23"/>
      <c r="C8" s="23"/>
      <c r="D8" s="23"/>
      <c r="E8" s="23"/>
      <c r="F8" s="23"/>
      <c r="G8" s="25"/>
    </row>
    <row r="9" spans="2:7" ht="13.5" thickBot="1" x14ac:dyDescent="0.25">
      <c r="B9" s="78" t="s">
        <v>83</v>
      </c>
      <c r="C9" s="79"/>
      <c r="D9" s="79"/>
      <c r="E9" s="79"/>
      <c r="F9" s="79"/>
      <c r="G9" s="80"/>
    </row>
    <row r="10" spans="2:7" x14ac:dyDescent="0.2">
      <c r="B10" s="26" t="s">
        <v>61</v>
      </c>
      <c r="C10" s="27"/>
      <c r="D10" s="27"/>
      <c r="E10" s="28" t="s">
        <v>62</v>
      </c>
      <c r="F10" s="29"/>
      <c r="G10" s="30"/>
    </row>
    <row r="11" spans="2:7" x14ac:dyDescent="0.2">
      <c r="B11" s="31"/>
      <c r="D11" s="32"/>
      <c r="E11" s="33"/>
      <c r="F11" s="33"/>
      <c r="G11" s="34"/>
    </row>
    <row r="12" spans="2:7" x14ac:dyDescent="0.2">
      <c r="B12" s="35" t="s">
        <v>63</v>
      </c>
      <c r="C12" s="32">
        <v>1482947</v>
      </c>
      <c r="D12" s="36"/>
      <c r="E12" s="37" t="s">
        <v>84</v>
      </c>
      <c r="F12" s="38">
        <v>186530.77</v>
      </c>
      <c r="G12" s="34"/>
    </row>
    <row r="13" spans="2:7" x14ac:dyDescent="0.2">
      <c r="B13" s="39" t="s">
        <v>64</v>
      </c>
      <c r="C13" s="32">
        <v>500683.95</v>
      </c>
      <c r="D13" s="36"/>
      <c r="E13" s="37" t="s">
        <v>67</v>
      </c>
      <c r="F13" s="38">
        <v>966668.99</v>
      </c>
      <c r="G13" s="40"/>
    </row>
    <row r="14" spans="2:7" x14ac:dyDescent="0.2">
      <c r="B14" s="39" t="s">
        <v>65</v>
      </c>
      <c r="C14" s="32">
        <v>49999.93</v>
      </c>
      <c r="D14" s="36"/>
      <c r="E14" s="37" t="s">
        <v>85</v>
      </c>
      <c r="F14" s="38">
        <v>4038387.67</v>
      </c>
      <c r="G14" s="41"/>
    </row>
    <row r="15" spans="2:7" x14ac:dyDescent="0.2">
      <c r="B15" s="39" t="s">
        <v>66</v>
      </c>
      <c r="C15" s="32">
        <v>1532947</v>
      </c>
      <c r="D15" s="36"/>
      <c r="E15" s="37" t="s">
        <v>68</v>
      </c>
      <c r="F15" s="32">
        <v>1532947</v>
      </c>
      <c r="G15" s="41"/>
    </row>
    <row r="16" spans="2:7" ht="13.5" thickBot="1" x14ac:dyDescent="0.25">
      <c r="B16" s="39" t="s">
        <v>35</v>
      </c>
      <c r="C16" s="42"/>
      <c r="D16" s="43">
        <f>SUM(C12:C16)</f>
        <v>3566577.88</v>
      </c>
      <c r="E16" s="37" t="s">
        <v>86</v>
      </c>
      <c r="F16" s="44">
        <v>39302.71</v>
      </c>
      <c r="G16" s="45">
        <f>SUM(F12:F16)</f>
        <v>6763837.1399999997</v>
      </c>
    </row>
    <row r="17" spans="2:7" x14ac:dyDescent="0.2">
      <c r="B17" s="35"/>
      <c r="C17" s="38"/>
      <c r="D17" s="36"/>
      <c r="E17" s="46"/>
      <c r="F17" s="32"/>
      <c r="G17" s="47"/>
    </row>
    <row r="18" spans="2:7" x14ac:dyDescent="0.2">
      <c r="B18" s="48" t="s">
        <v>69</v>
      </c>
      <c r="C18" s="23"/>
      <c r="D18" s="32"/>
      <c r="E18" s="49" t="s">
        <v>70</v>
      </c>
      <c r="F18" s="38"/>
      <c r="G18" s="47"/>
    </row>
    <row r="19" spans="2:7" ht="22.5" x14ac:dyDescent="0.2">
      <c r="B19" s="50" t="s">
        <v>71</v>
      </c>
      <c r="C19" s="32">
        <v>100262283.98</v>
      </c>
      <c r="D19" s="32"/>
      <c r="E19" s="23"/>
      <c r="F19" s="23"/>
      <c r="G19" s="47"/>
    </row>
    <row r="20" spans="2:7" x14ac:dyDescent="0.2">
      <c r="B20" s="39" t="s">
        <v>73</v>
      </c>
      <c r="C20" s="32">
        <v>10291209.93</v>
      </c>
      <c r="D20" s="32"/>
      <c r="E20" s="23"/>
      <c r="F20" s="23"/>
      <c r="G20" s="47"/>
    </row>
    <row r="21" spans="2:7" ht="22.5" x14ac:dyDescent="0.2">
      <c r="B21" s="51" t="s">
        <v>75</v>
      </c>
      <c r="C21" s="32">
        <v>589402.79</v>
      </c>
      <c r="D21" s="52"/>
      <c r="E21" s="46" t="s">
        <v>72</v>
      </c>
      <c r="F21" s="38">
        <f>'[1]RESULTADO EJERCICIO'!C35</f>
        <v>100650151.53999999</v>
      </c>
      <c r="G21" s="47"/>
    </row>
    <row r="22" spans="2:7" x14ac:dyDescent="0.2">
      <c r="B22" s="51" t="s">
        <v>77</v>
      </c>
      <c r="C22" s="32">
        <v>46539.199999999997</v>
      </c>
      <c r="D22" s="53"/>
      <c r="E22" s="46" t="s">
        <v>74</v>
      </c>
      <c r="F22" s="38">
        <v>3334187.65</v>
      </c>
      <c r="G22" s="54"/>
    </row>
    <row r="23" spans="2:7" x14ac:dyDescent="0.2">
      <c r="B23" s="51"/>
      <c r="C23" s="32"/>
      <c r="D23" s="53"/>
      <c r="E23" s="46" t="s">
        <v>76</v>
      </c>
      <c r="F23" s="38">
        <v>-123952.58</v>
      </c>
      <c r="G23" s="54"/>
    </row>
    <row r="24" spans="2:7" ht="23.25" thickBot="1" x14ac:dyDescent="0.25">
      <c r="B24" s="51" t="s">
        <v>79</v>
      </c>
      <c r="C24" s="55">
        <v>206962.98</v>
      </c>
      <c r="D24" s="43">
        <f>SUM(C19:C24)</f>
        <v>111396398.88000001</v>
      </c>
      <c r="E24" s="46" t="s">
        <v>78</v>
      </c>
      <c r="F24" s="38">
        <v>4338753.01</v>
      </c>
      <c r="G24" s="56">
        <f>SUM(F21:F24)</f>
        <v>108199139.62</v>
      </c>
    </row>
    <row r="25" spans="2:7" x14ac:dyDescent="0.2">
      <c r="B25" s="57"/>
      <c r="C25" s="52"/>
      <c r="D25" s="36">
        <f>SUM(D16,D24)</f>
        <v>114962976.76000001</v>
      </c>
      <c r="E25" s="52"/>
      <c r="F25" s="52"/>
      <c r="G25" s="58">
        <f>SUM(G16,G24)</f>
        <v>114962976.76000001</v>
      </c>
    </row>
    <row r="26" spans="2:7" x14ac:dyDescent="0.2">
      <c r="B26" s="57"/>
      <c r="C26" s="52"/>
      <c r="D26" s="36"/>
      <c r="E26" s="52"/>
      <c r="F26" s="52"/>
      <c r="G26" s="58"/>
    </row>
    <row r="27" spans="2:7" x14ac:dyDescent="0.2">
      <c r="B27" s="81" t="s">
        <v>80</v>
      </c>
      <c r="C27" s="82"/>
      <c r="D27" s="82"/>
      <c r="E27" s="82"/>
      <c r="F27" s="82"/>
      <c r="G27" s="83"/>
    </row>
    <row r="28" spans="2:7" ht="23.25" thickBot="1" x14ac:dyDescent="0.25">
      <c r="B28" s="59" t="s">
        <v>81</v>
      </c>
      <c r="C28" s="60"/>
      <c r="D28" s="61">
        <v>24005281.199999999</v>
      </c>
      <c r="E28" s="84" t="s">
        <v>82</v>
      </c>
      <c r="F28" s="84"/>
      <c r="G28" s="62">
        <v>24005281.199999999</v>
      </c>
    </row>
  </sheetData>
  <mergeCells count="3">
    <mergeCell ref="B9:G9"/>
    <mergeCell ref="B27:G27"/>
    <mergeCell ref="E28:F28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PRES_PP</vt:lpstr>
      <vt:lpstr>RESULTADO EJERCICIO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2019-10-29T00:41:40Z</cp:lastPrinted>
  <dcterms:created xsi:type="dcterms:W3CDTF">2019-04-11T23:42:45Z</dcterms:created>
  <dcterms:modified xsi:type="dcterms:W3CDTF">2019-10-29T00:45:35Z</dcterms:modified>
</cp:coreProperties>
</file>