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2019\1ER TRIMESTRE\"/>
    </mc:Choice>
  </mc:AlternateContent>
  <xr:revisionPtr revIDLastSave="0" documentId="13_ncr:1_{4A45EC67-EB97-48EC-8BF5-CD0C6DF4095C}" xr6:coauthVersionLast="36" xr6:coauthVersionMax="36" xr10:uidLastSave="{00000000-0000-0000-0000-000000000000}"/>
  <bookViews>
    <workbookView xWindow="0" yWindow="0" windowWidth="20490" windowHeight="7545" activeTab="2" xr2:uid="{741937A1-BBB9-42B8-8015-E3FDA7C4A4C8}"/>
  </bookViews>
  <sheets>
    <sheet name="PRES_PP" sheetId="1" r:id="rId1"/>
    <sheet name="RESULTADOS" sheetId="2" r:id="rId2"/>
    <sheet name="BALA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3" l="1"/>
  <c r="C27" i="3"/>
  <c r="E26" i="3"/>
  <c r="C26" i="3"/>
  <c r="E23" i="3"/>
  <c r="F26" i="3" s="1"/>
  <c r="F27" i="3" s="1"/>
  <c r="F20" i="3"/>
  <c r="C20" i="3"/>
  <c r="C26" i="2"/>
  <c r="C32" i="2" s="1"/>
  <c r="C34" i="2" s="1"/>
  <c r="H27" i="3" l="1"/>
  <c r="K15" i="1"/>
  <c r="K14" i="1"/>
  <c r="K13" i="1"/>
  <c r="J13" i="1"/>
  <c r="H15" i="1"/>
  <c r="H14" i="1"/>
  <c r="H13" i="1"/>
  <c r="C14" i="1"/>
  <c r="C13" i="1"/>
  <c r="J15" i="1" l="1"/>
  <c r="I15" i="1"/>
  <c r="G15" i="1"/>
  <c r="F15" i="1"/>
  <c r="E15" i="1"/>
  <c r="D15" i="1"/>
  <c r="C15" i="1"/>
  <c r="C12" i="1" s="1"/>
  <c r="J14" i="1"/>
  <c r="I14" i="1"/>
  <c r="G14" i="1"/>
  <c r="F14" i="1"/>
  <c r="E14" i="1"/>
  <c r="D14" i="1"/>
  <c r="K12" i="1"/>
  <c r="I13" i="1"/>
  <c r="G13" i="1"/>
  <c r="F13" i="1"/>
  <c r="E13" i="1"/>
  <c r="D13" i="1"/>
  <c r="G12" i="1" l="1"/>
  <c r="H12" i="1"/>
  <c r="D12" i="1"/>
  <c r="F12" i="1"/>
  <c r="I12" i="1"/>
  <c r="J12" i="1"/>
  <c r="E12" i="1"/>
</calcChain>
</file>

<file path=xl/sharedStrings.xml><?xml version="1.0" encoding="utf-8"?>
<sst xmlns="http://schemas.openxmlformats.org/spreadsheetml/2006/main" count="109" uniqueCount="95">
  <si>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</si>
  <si>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</si>
  <si>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</si>
  <si>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</si>
  <si>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</si>
  <si>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</si>
  <si>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</si>
  <si>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</si>
  <si>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</si>
  <si>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</si>
  <si>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</si>
  <si>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</si>
  <si>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</si>
  <si>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</si>
  <si>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</si>
  <si>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</si>
  <si>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</si>
  <si>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</si>
  <si>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</si>
  <si>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</si>
  <si>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</si>
  <si>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</si>
  <si>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</si>
  <si>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1° TRIMESTRE 2019 (ENERO-MARZO 2019)</t>
  </si>
  <si>
    <t>Resultados del Ejercicio (Ahorro/ Desahorro                                                                                                                                                                                                                                         A MARZO 2019</t>
  </si>
  <si>
    <t>PRELIMINAR</t>
  </si>
  <si>
    <t>Cuenta No.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</si>
  <si>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</si>
  <si>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</si>
  <si>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</si>
  <si>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</si>
  <si>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</si>
  <si>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</si>
  <si>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</si>
  <si>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</si>
  <si>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</si>
  <si>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</si>
  <si>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</si>
  <si>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</si>
  <si>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</si>
  <si>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Materiales de Administración, Emisión de Documentos y Artículos Oficiales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</si>
  <si>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</si>
  <si>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</si>
  <si>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</si>
  <si>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</si>
  <si>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</si>
  <si>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</si>
  <si>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</si>
  <si>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</si>
  <si>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</si>
  <si>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</si>
  <si>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</si>
  <si>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</si>
  <si>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</si>
  <si>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</si>
  <si>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</si>
  <si>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</si>
  <si>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</si>
  <si>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</si>
  <si>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</si>
  <si>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</si>
  <si>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</si>
  <si>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</si>
  <si>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</si>
  <si>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</si>
  <si>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Cuentas por Liquidar</t>
  </si>
  <si>
    <t>32111</t>
  </si>
  <si>
    <t>Resultados del Ejercicio (Ahorro/ Desahorro)</t>
  </si>
  <si>
    <t>Fuente de Información.- Balanza de Comprobación al 31 de marzo de 2019 SICOP</t>
  </si>
  <si>
    <t xml:space="preserve">    Balance General al 31 de marzo de 2019                                                                                                                                                                                                           PRELIMINAR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</si>
  <si>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</si>
  <si>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</si>
  <si>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</si>
  <si>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</si>
  <si>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</si>
  <si>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</si>
  <si>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Reintegros por Disponibilidaes de Brechas a CP</t>
  </si>
  <si>
    <t>Proveedores por Pagar a CP</t>
  </si>
  <si>
    <t>Fondos Rotatorios por Pagar a CP</t>
  </si>
  <si>
    <t>ACTIVO NO CIRCULANTE</t>
  </si>
  <si>
    <t>HACIENDA PUBLICA/PATRIMONIO GENERADO</t>
  </si>
  <si>
    <t>Fideicomisos ,Mandatos y Contratos Análogos del poder Ejecutivo</t>
  </si>
  <si>
    <t>Resultados del Ejercicio (ahorro-Desahorro)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</si>
  <si>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</si>
  <si>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</si>
  <si>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</si>
  <si>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</si>
  <si>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</si>
  <si>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Rendimientos Generados por Recursos en Administración de Fideicomisos de Pago</t>
  </si>
  <si>
    <t>Herramientas y Máquinas - Herramienta</t>
  </si>
  <si>
    <t>SUMA</t>
  </si>
  <si>
    <t>CUENTAS DE ÓRDEN</t>
  </si>
  <si>
    <t>Garantías Otorgadas para Respaldar Obligaciones no Fiscales</t>
  </si>
  <si>
    <t>Obligaciones no Fiscales Respaldadas por Garantías Otorgadas</t>
  </si>
  <si>
    <t>Fuente de Informacion.- Balanza de Comprobación al 31 de marzo de 2019 SICOP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</si>
</sst>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sz val="5"/>
      <color indexed="8"/>
      <name val="Soberana Sans"/>
      <family val="3"/>
    </font>
    <font>
      <sz val="12"/>
      <color indexed="8"/>
      <name val="Soberana Sans"/>
      <family val="3"/>
    </font>
    <font>
      <sz val="6"/>
      <color indexed="8"/>
      <name val="Soberana Sans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9"/>
      <color rgb="FF000000"/>
      <name val="Calibri"/>
      <family val="2"/>
    </font>
    <font>
      <b/>
      <i/>
      <u/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b/>
      <i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Border="1"/>
    <xf numFmtId="0" fontId="10" fillId="4" borderId="0" xfId="2" applyFont="1" applyFill="1" applyBorder="1" applyAlignment="1" applyProtection="1">
      <alignment horizontal="left" vertical="top" wrapText="1"/>
    </xf>
    <xf numFmtId="0" fontId="9" fillId="0" borderId="0" xfId="2"/>
    <xf numFmtId="0" fontId="11" fillId="4" borderId="0" xfId="2" applyFont="1" applyFill="1" applyBorder="1" applyAlignment="1" applyProtection="1">
      <alignment horizontal="center" vertical="center" wrapText="1"/>
    </xf>
    <xf numFmtId="0" fontId="10" fillId="4" borderId="0" xfId="2" applyFont="1" applyFill="1" applyBorder="1" applyAlignment="1" applyProtection="1">
      <alignment horizontal="center" vertical="top" wrapText="1"/>
    </xf>
    <xf numFmtId="0" fontId="12" fillId="4" borderId="0" xfId="2" applyFont="1" applyFill="1" applyBorder="1" applyAlignment="1" applyProtection="1">
      <alignment horizontal="right" vertical="center" wrapText="1"/>
    </xf>
    <xf numFmtId="0" fontId="13" fillId="4" borderId="0" xfId="2" applyFont="1" applyFill="1" applyBorder="1" applyAlignment="1" applyProtection="1">
      <alignment horizontal="center" vertical="center" wrapText="1"/>
    </xf>
    <xf numFmtId="0" fontId="14" fillId="4" borderId="0" xfId="2" applyFont="1" applyFill="1" applyBorder="1" applyAlignment="1" applyProtection="1">
      <alignment vertical="center" wrapText="1"/>
    </xf>
    <xf numFmtId="0" fontId="13" fillId="4" borderId="0" xfId="2" applyFont="1" applyFill="1" applyBorder="1" applyAlignment="1" applyProtection="1">
      <alignment horizontal="center" vertical="center" wrapText="1"/>
    </xf>
    <xf numFmtId="0" fontId="15" fillId="4" borderId="0" xfId="2" applyFont="1" applyFill="1" applyBorder="1" applyAlignment="1" applyProtection="1">
      <alignment horizontal="right" vertical="center" wrapText="1"/>
    </xf>
    <xf numFmtId="0" fontId="10" fillId="4" borderId="3" xfId="2" applyFont="1" applyFill="1" applyBorder="1" applyAlignment="1" applyProtection="1">
      <alignment horizontal="center" vertical="top" wrapText="1"/>
    </xf>
    <xf numFmtId="0" fontId="16" fillId="4" borderId="3" xfId="2" applyFont="1" applyFill="1" applyBorder="1" applyAlignment="1" applyProtection="1">
      <alignment horizontal="center" vertical="center" wrapText="1"/>
    </xf>
    <xf numFmtId="0" fontId="16" fillId="4" borderId="3" xfId="2" applyFont="1" applyFill="1" applyBorder="1" applyAlignment="1" applyProtection="1">
      <alignment horizontal="left" vertical="center" wrapText="1"/>
    </xf>
    <xf numFmtId="167" fontId="16" fillId="4" borderId="3" xfId="3" applyFont="1" applyFill="1" applyBorder="1" applyAlignment="1" applyProtection="1">
      <alignment horizontal="right" vertical="center" wrapText="1"/>
    </xf>
    <xf numFmtId="167" fontId="16" fillId="4" borderId="4" xfId="3" applyFont="1" applyFill="1" applyBorder="1" applyAlignment="1" applyProtection="1">
      <alignment horizontal="right" vertical="center" wrapText="1"/>
    </xf>
    <xf numFmtId="167" fontId="17" fillId="4" borderId="5" xfId="3" applyFont="1" applyFill="1" applyBorder="1" applyAlignment="1" applyProtection="1">
      <alignment horizontal="right" vertical="center" wrapText="1"/>
    </xf>
    <xf numFmtId="167" fontId="9" fillId="0" borderId="0" xfId="2" applyNumberFormat="1"/>
    <xf numFmtId="0" fontId="18" fillId="0" borderId="0" xfId="2" applyFont="1"/>
    <xf numFmtId="0" fontId="19" fillId="0" borderId="0" xfId="2" applyFont="1"/>
    <xf numFmtId="0" fontId="9" fillId="0" borderId="0" xfId="2" applyFont="1" applyAlignment="1">
      <alignment horizontal="right"/>
    </xf>
    <xf numFmtId="0" fontId="20" fillId="0" borderId="6" xfId="2" applyFont="1" applyFill="1" applyBorder="1" applyAlignment="1">
      <alignment horizontal="center" vertical="top" wrapText="1"/>
    </xf>
    <xf numFmtId="0" fontId="20" fillId="0" borderId="7" xfId="2" applyFont="1" applyFill="1" applyBorder="1" applyAlignment="1">
      <alignment horizontal="center" vertical="top" wrapText="1"/>
    </xf>
    <xf numFmtId="0" fontId="20" fillId="0" borderId="8" xfId="2" applyFont="1" applyFill="1" applyBorder="1" applyAlignment="1">
      <alignment horizontal="center" vertical="top" wrapText="1"/>
    </xf>
    <xf numFmtId="0" fontId="21" fillId="0" borderId="9" xfId="2" applyFont="1" applyBorder="1" applyAlignment="1">
      <alignment horizontal="center"/>
    </xf>
    <xf numFmtId="0" fontId="22" fillId="0" borderId="10" xfId="2" applyFont="1" applyBorder="1" applyAlignment="1">
      <alignment horizontal="left"/>
    </xf>
    <xf numFmtId="0" fontId="21" fillId="0" borderId="10" xfId="2" applyFont="1" applyBorder="1" applyAlignment="1">
      <alignment horizontal="center"/>
    </xf>
    <xf numFmtId="168" fontId="23" fillId="0" borderId="10" xfId="2" applyNumberFormat="1" applyFont="1" applyBorder="1"/>
    <xf numFmtId="0" fontId="18" fillId="0" borderId="11" xfId="2" applyFont="1" applyBorder="1"/>
    <xf numFmtId="0" fontId="21" fillId="0" borderId="12" xfId="2" applyFont="1" applyBorder="1" applyAlignment="1">
      <alignment horizontal="left"/>
    </xf>
    <xf numFmtId="0" fontId="22" fillId="0" borderId="0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168" fontId="23" fillId="0" borderId="0" xfId="2" applyNumberFormat="1" applyFont="1" applyBorder="1"/>
    <xf numFmtId="0" fontId="18" fillId="0" borderId="13" xfId="2" applyFont="1" applyBorder="1"/>
    <xf numFmtId="0" fontId="18" fillId="0" borderId="12" xfId="2" applyFont="1" applyBorder="1"/>
    <xf numFmtId="4" fontId="23" fillId="0" borderId="0" xfId="2" applyNumberFormat="1" applyFont="1" applyBorder="1" applyAlignment="1">
      <alignment horizontal="right"/>
    </xf>
    <xf numFmtId="0" fontId="19" fillId="0" borderId="0" xfId="2" applyFont="1" applyBorder="1"/>
    <xf numFmtId="0" fontId="19" fillId="0" borderId="13" xfId="2" applyFont="1" applyBorder="1"/>
    <xf numFmtId="0" fontId="23" fillId="2" borderId="12" xfId="2" applyFont="1" applyFill="1" applyBorder="1" applyAlignment="1" applyProtection="1">
      <alignment wrapText="1"/>
    </xf>
    <xf numFmtId="4" fontId="22" fillId="0" borderId="0" xfId="2" applyNumberFormat="1" applyFont="1" applyBorder="1" applyAlignment="1">
      <alignment horizontal="right"/>
    </xf>
    <xf numFmtId="4" fontId="23" fillId="0" borderId="13" xfId="2" applyNumberFormat="1" applyFont="1" applyBorder="1" applyAlignment="1">
      <alignment horizontal="right"/>
    </xf>
    <xf numFmtId="4" fontId="22" fillId="0" borderId="13" xfId="2" applyNumberFormat="1" applyFont="1" applyBorder="1" applyAlignment="1">
      <alignment horizontal="right"/>
    </xf>
    <xf numFmtId="169" fontId="23" fillId="0" borderId="0" xfId="2" applyNumberFormat="1" applyFont="1" applyBorder="1"/>
    <xf numFmtId="0" fontId="23" fillId="2" borderId="0" xfId="2" applyFont="1" applyFill="1" applyBorder="1" applyAlignment="1" applyProtection="1">
      <alignment wrapText="1"/>
    </xf>
    <xf numFmtId="0" fontId="23" fillId="2" borderId="0" xfId="2" applyFont="1" applyFill="1" applyBorder="1" applyAlignment="1" applyProtection="1">
      <alignment horizontal="left" wrapText="1"/>
    </xf>
    <xf numFmtId="169" fontId="23" fillId="0" borderId="14" xfId="2" applyNumberFormat="1" applyFont="1" applyBorder="1"/>
    <xf numFmtId="4" fontId="22" fillId="0" borderId="14" xfId="2" applyNumberFormat="1" applyFont="1" applyBorder="1" applyAlignment="1">
      <alignment horizontal="right"/>
    </xf>
    <xf numFmtId="4" fontId="23" fillId="0" borderId="14" xfId="2" applyNumberFormat="1" applyFont="1" applyBorder="1" applyAlignment="1">
      <alignment horizontal="right"/>
    </xf>
    <xf numFmtId="4" fontId="22" fillId="0" borderId="15" xfId="2" applyNumberFormat="1" applyFont="1" applyBorder="1" applyAlignment="1">
      <alignment horizontal="right"/>
    </xf>
    <xf numFmtId="0" fontId="21" fillId="0" borderId="12" xfId="2" applyFont="1" applyBorder="1" applyAlignment="1">
      <alignment horizontal="center" vertical="center"/>
    </xf>
    <xf numFmtId="0" fontId="24" fillId="2" borderId="0" xfId="2" applyFont="1" applyFill="1" applyBorder="1" applyAlignment="1" applyProtection="1">
      <alignment wrapText="1"/>
    </xf>
    <xf numFmtId="0" fontId="23" fillId="2" borderId="12" xfId="2" applyFont="1" applyFill="1" applyBorder="1" applyAlignment="1" applyProtection="1">
      <alignment vertical="top" wrapText="1"/>
    </xf>
    <xf numFmtId="0" fontId="23" fillId="2" borderId="12" xfId="2" applyFont="1" applyFill="1" applyBorder="1" applyAlignment="1" applyProtection="1">
      <alignment horizontal="left" wrapText="1"/>
    </xf>
    <xf numFmtId="0" fontId="18" fillId="0" borderId="0" xfId="2" applyFont="1" applyBorder="1"/>
    <xf numFmtId="4" fontId="18" fillId="0" borderId="14" xfId="2" applyNumberFormat="1" applyFont="1" applyBorder="1"/>
    <xf numFmtId="169" fontId="22" fillId="0" borderId="15" xfId="2" applyNumberFormat="1" applyFont="1" applyBorder="1"/>
    <xf numFmtId="4" fontId="22" fillId="0" borderId="16" xfId="2" applyNumberFormat="1" applyFont="1" applyBorder="1" applyAlignment="1">
      <alignment horizontal="right"/>
    </xf>
    <xf numFmtId="169" fontId="22" fillId="0" borderId="17" xfId="2" applyNumberFormat="1" applyFont="1" applyBorder="1"/>
    <xf numFmtId="167" fontId="19" fillId="0" borderId="0" xfId="3" applyFont="1"/>
    <xf numFmtId="0" fontId="23" fillId="2" borderId="12" xfId="2" applyFont="1" applyFill="1" applyBorder="1" applyAlignment="1" applyProtection="1">
      <alignment vertical="top" wrapText="1"/>
      <protection locked="0"/>
    </xf>
    <xf numFmtId="170" fontId="25" fillId="0" borderId="12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170" fontId="25" fillId="0" borderId="13" xfId="2" applyNumberFormat="1" applyFont="1" applyFill="1" applyBorder="1" applyAlignment="1">
      <alignment horizontal="center"/>
    </xf>
    <xf numFmtId="170" fontId="23" fillId="0" borderId="18" xfId="2" applyNumberFormat="1" applyFont="1" applyBorder="1" applyAlignment="1">
      <alignment horizontal="center" wrapText="1"/>
    </xf>
    <xf numFmtId="170" fontId="25" fillId="0" borderId="14" xfId="2" applyNumberFormat="1" applyFont="1" applyFill="1" applyBorder="1" applyAlignment="1">
      <alignment horizontal="center"/>
    </xf>
    <xf numFmtId="4" fontId="22" fillId="2" borderId="14" xfId="2" applyNumberFormat="1" applyFont="1" applyFill="1" applyBorder="1" applyAlignment="1" applyProtection="1">
      <alignment horizontal="right" wrapText="1"/>
    </xf>
    <xf numFmtId="4" fontId="23" fillId="0" borderId="14" xfId="2" applyNumberFormat="1" applyFont="1" applyBorder="1" applyAlignment="1">
      <alignment horizontal="center" wrapText="1"/>
    </xf>
    <xf numFmtId="4" fontId="22" fillId="2" borderId="15" xfId="2" applyNumberFormat="1" applyFont="1" applyFill="1" applyBorder="1" applyAlignment="1" applyProtection="1">
      <alignment horizontal="right" wrapText="1"/>
    </xf>
    <xf numFmtId="170" fontId="23" fillId="0" borderId="0" xfId="2" applyNumberFormat="1" applyFont="1" applyBorder="1" applyAlignment="1">
      <alignment horizontal="center" wrapText="1"/>
    </xf>
  </cellXfs>
  <cellStyles count="4">
    <cellStyle name="Millares" xfId="1" builtinId="3"/>
    <cellStyle name="Millares 2" xfId="3" xr:uid="{45A2C3D0-2169-48AE-8E1E-0B8AC0C9FA38}"/>
    <cellStyle name="Normal" xfId="0" builtinId="0"/>
    <cellStyle name="Normal 2" xfId="2" xr:uid="{85FE2E74-AEA6-47ED-B722-0895C0CAA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571500</xdr:colOff>
      <xdr:row>2</xdr:row>
      <xdr:rowOff>180978</xdr:rowOff>
    </xdr:from>
    <xdr:ext cx="2847971" cy="876296"/>
    <xdr:pic>
      <xdr:nvPicPr>
        <xdr:cNvPr id="3" name="0 Imagen">
          <a:extLst>
            <a:ext uri="{FF2B5EF4-FFF2-40B4-BE49-F238E27FC236}">
              <a16:creationId xmlns:a16="http://schemas.microsoft.com/office/drawing/2014/main" id="{3FB7F022-9E0C-47BE-88B8-FB5B22765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15975" y="638178"/>
          <a:ext cx="2847971" cy="876296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0</xdr:colOff>
      <xdr:row>0</xdr:row>
      <xdr:rowOff>123826</xdr:rowOff>
    </xdr:from>
    <xdr:to>
      <xdr:col>1</xdr:col>
      <xdr:colOff>1857375</xdr:colOff>
      <xdr:row>3</xdr:row>
      <xdr:rowOff>180976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6"/>
          <a:ext cx="32194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5</xdr:row>
      <xdr:rowOff>28575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2EC7387-22E9-4F46-9E49-EE09CA87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5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0</xdr:rowOff>
    </xdr:from>
    <xdr:to>
      <xdr:col>1</xdr:col>
      <xdr:colOff>2752725</xdr:colOff>
      <xdr:row>6</xdr:row>
      <xdr:rowOff>9525</xdr:rowOff>
    </xdr:to>
    <xdr:pic>
      <xdr:nvPicPr>
        <xdr:cNvPr id="3" name="Gráfico 196">
          <a:extLst>
            <a:ext uri="{FF2B5EF4-FFF2-40B4-BE49-F238E27FC236}">
              <a16:creationId xmlns:a16="http://schemas.microsoft.com/office/drawing/2014/main" id="{495CCB16-D18D-48C5-BE0B-7A78702A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2276475</xdr:colOff>
      <xdr:row>0</xdr:row>
      <xdr:rowOff>57150</xdr:rowOff>
    </xdr:from>
    <xdr:to>
      <xdr:col>2</xdr:col>
      <xdr:colOff>695325</xdr:colOff>
      <xdr:row>6</xdr:row>
      <xdr:rowOff>9525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F11D27ED-1BB7-4AED-BC3A-CB3530C6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7150"/>
          <a:ext cx="1962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9</xdr:row>
      <xdr:rowOff>28575</xdr:rowOff>
    </xdr:to>
    <xdr:pic>
      <xdr:nvPicPr>
        <xdr:cNvPr id="2" name="Gráfico 196">
          <a:extLst>
            <a:ext uri="{FF2B5EF4-FFF2-40B4-BE49-F238E27FC236}">
              <a16:creationId xmlns:a16="http://schemas.microsoft.com/office/drawing/2014/main" id="{B8CD9210-0173-4BE8-82A2-36CEE06E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56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</xdr:row>
      <xdr:rowOff>38100</xdr:rowOff>
    </xdr:from>
    <xdr:to>
      <xdr:col>3</xdr:col>
      <xdr:colOff>1047750</xdr:colOff>
      <xdr:row>8</xdr:row>
      <xdr:rowOff>66675</xdr:rowOff>
    </xdr:to>
    <xdr:pic>
      <xdr:nvPicPr>
        <xdr:cNvPr id="3" name="Gráfico 196">
          <a:extLst>
            <a:ext uri="{FF2B5EF4-FFF2-40B4-BE49-F238E27FC236}">
              <a16:creationId xmlns:a16="http://schemas.microsoft.com/office/drawing/2014/main" id="{4C1C33C5-FCB4-497D-8666-5023C8BB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4290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1257300</xdr:colOff>
      <xdr:row>0</xdr:row>
      <xdr:rowOff>47625</xdr:rowOff>
    </xdr:from>
    <xdr:to>
      <xdr:col>5</xdr:col>
      <xdr:colOff>114300</xdr:colOff>
      <xdr:row>7</xdr:row>
      <xdr:rowOff>95250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7CEE4DB4-A85E-42E4-BB12-506AF8B9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7625"/>
          <a:ext cx="19621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7A20-D98F-4534-AB6D-0C59F6023D04}">
  <dimension ref="A2:M28"/>
  <sheetViews>
    <sheetView topLeftCell="C1" workbookViewId="0">
      <selection activeCell="H8" sqref="H8"/>
    </sheetView>
  </sheetViews>
  <sheetFormatPr baseColWidth="10" defaultRowHeight="15" x14ac:dyDescent="0.25"/>
  <cols>
    <col min="1" max="1" width="20.42578125" customWidth="1"/>
    <col min="2" max="2" width="58.85546875" customWidth="1"/>
    <col min="3" max="3" width="18.42578125" customWidth="1"/>
    <col min="4" max="4" width="18.28515625" customWidth="1"/>
    <col min="5" max="5" width="19.140625" customWidth="1"/>
    <col min="6" max="6" width="22.5703125" customWidth="1"/>
    <col min="7" max="7" width="18" bestFit="1" customWidth="1"/>
    <col min="8" max="8" width="16.7109375" bestFit="1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23.28515625" customWidth="1"/>
  </cols>
  <sheetData>
    <row r="2" spans="1:12" ht="21" x14ac:dyDescent="0.35">
      <c r="B2" s="21" t="s">
        <v>0</v>
      </c>
      <c r="C2" s="21"/>
      <c r="D2" s="21"/>
      <c r="E2" s="21"/>
      <c r="F2" s="21"/>
      <c r="G2" s="21"/>
      <c r="H2" s="21"/>
      <c r="I2" s="21"/>
      <c r="J2" s="21"/>
    </row>
    <row r="4" spans="1:12" ht="18.75" x14ac:dyDescent="0.3">
      <c r="C4" s="22" t="s">
        <v>1</v>
      </c>
      <c r="D4" s="22"/>
      <c r="E4" s="22"/>
      <c r="F4" s="22"/>
      <c r="G4" s="22"/>
      <c r="H4" s="22"/>
      <c r="I4" s="1"/>
      <c r="J4" s="1"/>
      <c r="K4" s="1"/>
    </row>
    <row r="5" spans="1:12" ht="18.75" x14ac:dyDescent="0.3">
      <c r="C5" s="22" t="s">
        <v>2</v>
      </c>
      <c r="D5" s="22"/>
      <c r="E5" s="22"/>
      <c r="F5" s="22"/>
      <c r="G5" s="22"/>
      <c r="H5" s="22"/>
      <c r="I5" s="1"/>
      <c r="J5" s="1"/>
      <c r="K5" s="1"/>
    </row>
    <row r="6" spans="1:12" ht="18.75" x14ac:dyDescent="0.3">
      <c r="C6" s="23" t="s">
        <v>23</v>
      </c>
      <c r="D6" s="23"/>
      <c r="E6" s="23"/>
      <c r="F6" s="23"/>
      <c r="G6" s="23"/>
      <c r="H6" s="23"/>
      <c r="I6" s="2"/>
      <c r="J6" s="2"/>
      <c r="K6" s="2"/>
    </row>
    <row r="7" spans="1:12" ht="18.75" x14ac:dyDescent="0.3">
      <c r="C7" s="23" t="s">
        <v>3</v>
      </c>
      <c r="D7" s="23"/>
      <c r="E7" s="23"/>
      <c r="F7" s="23"/>
      <c r="G7" s="23"/>
      <c r="H7" s="23"/>
      <c r="I7" s="3"/>
      <c r="J7" s="3"/>
      <c r="K7" s="2"/>
    </row>
    <row r="9" spans="1:12" x14ac:dyDescent="0.25">
      <c r="C9" s="4"/>
      <c r="D9" s="4"/>
      <c r="E9" s="4"/>
      <c r="F9" s="4"/>
      <c r="G9" s="4"/>
      <c r="H9" s="4"/>
      <c r="I9" s="4"/>
      <c r="J9" s="4"/>
      <c r="K9" s="4"/>
    </row>
    <row r="10" spans="1:12" ht="29.25" customHeight="1" x14ac:dyDescent="0.25">
      <c r="A10" s="16" t="s">
        <v>4</v>
      </c>
      <c r="B10" s="16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8" t="s">
        <v>12</v>
      </c>
      <c r="J10" s="18" t="s">
        <v>13</v>
      </c>
      <c r="K10" s="17" t="s">
        <v>14</v>
      </c>
    </row>
    <row r="11" spans="1:12" ht="16.5" thickBot="1" x14ac:dyDescent="0.3">
      <c r="A11" s="5"/>
      <c r="B11" s="5"/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18.75" thickTop="1" thickBot="1" x14ac:dyDescent="0.3">
      <c r="A12" s="19" t="s">
        <v>15</v>
      </c>
      <c r="B12" s="19"/>
      <c r="C12" s="19">
        <f t="shared" ref="C12:K12" si="0">C13+C14+C15</f>
        <v>87167078</v>
      </c>
      <c r="D12" s="19">
        <f t="shared" si="0"/>
        <v>88328376.549999997</v>
      </c>
      <c r="E12" s="19">
        <f t="shared" si="0"/>
        <v>8959020.790000001</v>
      </c>
      <c r="F12" s="19">
        <f t="shared" si="0"/>
        <v>9514.33</v>
      </c>
      <c r="G12" s="19">
        <f t="shared" si="0"/>
        <v>77974435.360000014</v>
      </c>
      <c r="H12" s="19">
        <f t="shared" si="0"/>
        <v>77974435.360000014</v>
      </c>
      <c r="I12" s="19">
        <f t="shared" si="0"/>
        <v>738137.5</v>
      </c>
      <c r="J12" s="19">
        <f t="shared" si="0"/>
        <v>0</v>
      </c>
      <c r="K12" s="19">
        <f t="shared" si="0"/>
        <v>647268.56999999995</v>
      </c>
      <c r="L12" s="6"/>
    </row>
    <row r="13" spans="1:12" ht="15.75" thickTop="1" x14ac:dyDescent="0.25">
      <c r="A13" s="7" t="s">
        <v>16</v>
      </c>
      <c r="B13" s="8" t="s">
        <v>17</v>
      </c>
      <c r="C13" s="9">
        <f>C18+C22+C26</f>
        <v>50202805</v>
      </c>
      <c r="D13" s="9">
        <f t="shared" ref="C13:J15" si="1">D18+D22+D26</f>
        <v>62724282.509999998</v>
      </c>
      <c r="E13" s="9">
        <f t="shared" si="1"/>
        <v>6386657.1699999999</v>
      </c>
      <c r="F13" s="9">
        <f t="shared" si="1"/>
        <v>9514.33</v>
      </c>
      <c r="G13" s="9">
        <f t="shared" si="1"/>
        <v>55374069.750000015</v>
      </c>
      <c r="H13" s="9">
        <f>H18+H22+H26</f>
        <v>55374069.750000015</v>
      </c>
      <c r="I13" s="9">
        <f t="shared" si="1"/>
        <v>629152.44999999995</v>
      </c>
      <c r="J13" s="9">
        <f>J18+J22+J26</f>
        <v>0</v>
      </c>
      <c r="K13" s="9">
        <f>K18+K22+K26</f>
        <v>324888.81</v>
      </c>
      <c r="L13" s="6"/>
    </row>
    <row r="14" spans="1:12" x14ac:dyDescent="0.25">
      <c r="A14" s="7" t="s">
        <v>16</v>
      </c>
      <c r="B14" s="8" t="s">
        <v>18</v>
      </c>
      <c r="C14" s="9">
        <f>C19+C23+C27</f>
        <v>21373321</v>
      </c>
      <c r="D14" s="9">
        <f t="shared" si="1"/>
        <v>10877426.4</v>
      </c>
      <c r="E14" s="9">
        <f t="shared" si="1"/>
        <v>702315.31</v>
      </c>
      <c r="F14" s="9">
        <f t="shared" si="1"/>
        <v>0</v>
      </c>
      <c r="G14" s="9">
        <f t="shared" si="1"/>
        <v>10146712.809999999</v>
      </c>
      <c r="H14" s="9">
        <f>H19+H23+H27</f>
        <v>10146712.809999999</v>
      </c>
      <c r="I14" s="9">
        <f t="shared" si="1"/>
        <v>1500</v>
      </c>
      <c r="J14" s="9">
        <f t="shared" si="1"/>
        <v>0</v>
      </c>
      <c r="K14" s="9">
        <f>K19+K23+K27</f>
        <v>26898.28</v>
      </c>
      <c r="L14" s="6"/>
    </row>
    <row r="15" spans="1:12" x14ac:dyDescent="0.25">
      <c r="A15" s="7" t="s">
        <v>16</v>
      </c>
      <c r="B15" s="8" t="s">
        <v>19</v>
      </c>
      <c r="C15" s="9">
        <f t="shared" si="1"/>
        <v>15590952</v>
      </c>
      <c r="D15" s="9">
        <f t="shared" si="1"/>
        <v>14726667.640000001</v>
      </c>
      <c r="E15" s="9">
        <f t="shared" si="1"/>
        <v>1870048.3099999998</v>
      </c>
      <c r="F15" s="9">
        <f t="shared" si="1"/>
        <v>0</v>
      </c>
      <c r="G15" s="9">
        <f t="shared" si="1"/>
        <v>12453652.800000001</v>
      </c>
      <c r="H15" s="9">
        <f>H20+H24+H28</f>
        <v>12453652.800000001</v>
      </c>
      <c r="I15" s="9">
        <f t="shared" si="1"/>
        <v>107485.04999999999</v>
      </c>
      <c r="J15" s="9">
        <f t="shared" si="1"/>
        <v>0</v>
      </c>
      <c r="K15" s="9">
        <f>K20+K24+K28</f>
        <v>295481.48</v>
      </c>
      <c r="L15" s="6"/>
    </row>
    <row r="16" spans="1:12" x14ac:dyDescent="0.25">
      <c r="L16" s="6"/>
    </row>
    <row r="17" spans="1:13" s="13" customFormat="1" x14ac:dyDescent="0.25">
      <c r="A17" s="10" t="s">
        <v>20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6"/>
    </row>
    <row r="18" spans="1:13" x14ac:dyDescent="0.25">
      <c r="B18" s="14" t="s">
        <v>17</v>
      </c>
      <c r="C18" s="15">
        <v>39057166</v>
      </c>
      <c r="D18" s="15">
        <v>51604071</v>
      </c>
      <c r="E18" s="15">
        <v>2839599.6400000006</v>
      </c>
      <c r="F18" s="15">
        <v>0</v>
      </c>
      <c r="G18" s="15">
        <v>48764471.360000014</v>
      </c>
      <c r="H18" s="15">
        <v>48764471.360000014</v>
      </c>
      <c r="I18" s="15">
        <v>0</v>
      </c>
      <c r="J18" s="15">
        <v>0</v>
      </c>
      <c r="K18" s="15">
        <v>0</v>
      </c>
      <c r="L18" s="6"/>
    </row>
    <row r="19" spans="1:13" x14ac:dyDescent="0.25">
      <c r="B19" s="14" t="s">
        <v>18</v>
      </c>
      <c r="C19" s="15">
        <v>20230088</v>
      </c>
      <c r="D19" s="15">
        <v>7466576</v>
      </c>
      <c r="E19" s="15">
        <v>570239.35000000009</v>
      </c>
      <c r="F19" s="15">
        <v>0</v>
      </c>
      <c r="G19" s="15">
        <v>6896336.6500000004</v>
      </c>
      <c r="H19" s="15">
        <v>6896336.6500000004</v>
      </c>
      <c r="I19" s="15">
        <v>0</v>
      </c>
      <c r="J19" s="15">
        <v>0</v>
      </c>
      <c r="K19" s="15">
        <v>0</v>
      </c>
      <c r="L19" s="6"/>
    </row>
    <row r="20" spans="1:13" x14ac:dyDescent="0.25">
      <c r="B20" s="14" t="s">
        <v>19</v>
      </c>
      <c r="C20" s="15">
        <v>10201334</v>
      </c>
      <c r="D20" s="15">
        <v>9876881.5999999996</v>
      </c>
      <c r="E20" s="15">
        <v>639414.64999999991</v>
      </c>
      <c r="F20" s="15">
        <v>0</v>
      </c>
      <c r="G20" s="15">
        <v>9237466.9499999993</v>
      </c>
      <c r="H20" s="15">
        <v>9237466.9499999993</v>
      </c>
      <c r="I20" s="15">
        <v>0</v>
      </c>
      <c r="J20" s="15">
        <v>0</v>
      </c>
      <c r="K20" s="15">
        <v>0</v>
      </c>
      <c r="L20" s="6"/>
      <c r="M20" s="20"/>
    </row>
    <row r="21" spans="1:13" s="13" customFormat="1" x14ac:dyDescent="0.25">
      <c r="A21" s="10" t="s">
        <v>21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6"/>
    </row>
    <row r="22" spans="1:13" x14ac:dyDescent="0.25">
      <c r="A22" s="14"/>
      <c r="B22" s="14" t="s">
        <v>17</v>
      </c>
      <c r="C22" s="15">
        <v>146039</v>
      </c>
      <c r="D22" s="15">
        <v>409911.81999999995</v>
      </c>
      <c r="E22" s="15">
        <v>167874.00999999998</v>
      </c>
      <c r="F22" s="15">
        <v>1084.45</v>
      </c>
      <c r="G22" s="15">
        <v>73418.39</v>
      </c>
      <c r="H22" s="15">
        <v>73418.39</v>
      </c>
      <c r="I22" s="15">
        <v>149295.97</v>
      </c>
      <c r="J22" s="15">
        <v>0</v>
      </c>
      <c r="K22" s="15">
        <v>18239</v>
      </c>
      <c r="L22" s="6"/>
    </row>
    <row r="23" spans="1:13" x14ac:dyDescent="0.25">
      <c r="A23" s="14"/>
      <c r="B23" s="14" t="s">
        <v>18</v>
      </c>
      <c r="C23" s="15">
        <v>258372</v>
      </c>
      <c r="D23" s="15">
        <v>97841.67</v>
      </c>
      <c r="E23" s="15">
        <v>63670.59</v>
      </c>
      <c r="F23" s="15">
        <v>0</v>
      </c>
      <c r="G23" s="15">
        <v>34168.68</v>
      </c>
      <c r="H23" s="15">
        <v>34168.68</v>
      </c>
      <c r="I23" s="15">
        <v>0</v>
      </c>
      <c r="J23" s="15">
        <v>0</v>
      </c>
      <c r="K23" s="15">
        <v>2.4</v>
      </c>
      <c r="L23" s="6"/>
    </row>
    <row r="24" spans="1:13" x14ac:dyDescent="0.25">
      <c r="A24" s="14"/>
      <c r="B24" s="14" t="s">
        <v>19</v>
      </c>
      <c r="C24" s="15">
        <v>51726</v>
      </c>
      <c r="D24" s="15">
        <v>146628.18</v>
      </c>
      <c r="E24" s="15">
        <v>26256.49</v>
      </c>
      <c r="F24" s="15">
        <v>0</v>
      </c>
      <c r="G24" s="15">
        <v>24932.239999999998</v>
      </c>
      <c r="H24" s="15">
        <v>24932.239999999998</v>
      </c>
      <c r="I24" s="15">
        <v>83166.299999999988</v>
      </c>
      <c r="J24" s="15">
        <v>0</v>
      </c>
      <c r="K24" s="15">
        <v>12273.15</v>
      </c>
      <c r="L24" s="6"/>
    </row>
    <row r="25" spans="1:13" s="13" customFormat="1" x14ac:dyDescent="0.25">
      <c r="A25" s="10" t="s">
        <v>22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6"/>
    </row>
    <row r="26" spans="1:13" x14ac:dyDescent="0.25">
      <c r="A26" s="14"/>
      <c r="B26" s="14" t="s">
        <v>17</v>
      </c>
      <c r="C26" s="15">
        <v>10999600</v>
      </c>
      <c r="D26" s="15">
        <v>10710299.689999999</v>
      </c>
      <c r="E26" s="15">
        <v>3379183.5199999996</v>
      </c>
      <c r="F26" s="15">
        <v>8429.8799999999992</v>
      </c>
      <c r="G26" s="15">
        <v>6536179.9999999972</v>
      </c>
      <c r="H26" s="15">
        <v>6536179.9999999972</v>
      </c>
      <c r="I26" s="15">
        <v>479856.48</v>
      </c>
      <c r="J26" s="15">
        <v>0</v>
      </c>
      <c r="K26" s="15">
        <v>306649.81</v>
      </c>
      <c r="L26" s="6"/>
    </row>
    <row r="27" spans="1:13" x14ac:dyDescent="0.25">
      <c r="A27" s="14"/>
      <c r="B27" s="14" t="s">
        <v>18</v>
      </c>
      <c r="C27" s="15">
        <v>884861</v>
      </c>
      <c r="D27" s="15">
        <v>3313008.73</v>
      </c>
      <c r="E27" s="15">
        <v>68405.37</v>
      </c>
      <c r="F27" s="15">
        <v>0</v>
      </c>
      <c r="G27" s="15">
        <v>3216207.4799999995</v>
      </c>
      <c r="H27" s="15">
        <v>3216207.4799999995</v>
      </c>
      <c r="I27" s="15">
        <v>1500</v>
      </c>
      <c r="J27" s="15">
        <v>0</v>
      </c>
      <c r="K27" s="15">
        <v>26895.879999999997</v>
      </c>
      <c r="L27" s="6"/>
    </row>
    <row r="28" spans="1:13" x14ac:dyDescent="0.25">
      <c r="A28" s="14"/>
      <c r="B28" s="14" t="s">
        <v>19</v>
      </c>
      <c r="C28" s="15">
        <v>5337892</v>
      </c>
      <c r="D28" s="15">
        <v>4703157.8600000003</v>
      </c>
      <c r="E28" s="15">
        <v>1204377.17</v>
      </c>
      <c r="F28" s="15">
        <v>0</v>
      </c>
      <c r="G28" s="15">
        <v>3191253.6100000003</v>
      </c>
      <c r="H28" s="15">
        <v>3191253.6100000003</v>
      </c>
      <c r="I28" s="15">
        <v>24318.75</v>
      </c>
      <c r="J28" s="15">
        <v>0</v>
      </c>
      <c r="K28" s="15">
        <v>283208.32999999996</v>
      </c>
      <c r="L28" s="6"/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paperSize="0" scale="49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C9E2-3CB6-4BB2-BD93-17B50E7A5229}">
  <sheetPr>
    <pageSetUpPr fitToPage="1"/>
  </sheetPr>
  <dimension ref="A1:F36"/>
  <sheetViews>
    <sheetView topLeftCell="A22" zoomScaleNormal="100" workbookViewId="0">
      <selection activeCell="C12" sqref="C12"/>
    </sheetView>
  </sheetViews>
  <sheetFormatPr baseColWidth="10" defaultColWidth="9.140625" defaultRowHeight="12.75" x14ac:dyDescent="0.2"/>
  <cols>
    <col min="1" max="1" width="10.28515625" style="26" bestFit="1" customWidth="1"/>
    <col min="2" max="2" width="53.140625" style="26" customWidth="1"/>
    <col min="3" max="3" width="20.85546875" style="26" customWidth="1"/>
    <col min="4" max="5" width="9.140625" style="26"/>
    <col min="6" max="6" width="10.85546875" style="26" bestFit="1" customWidth="1"/>
    <col min="7" max="256" width="9.140625" style="26"/>
    <col min="257" max="257" width="10.28515625" style="26" bestFit="1" customWidth="1"/>
    <col min="258" max="258" width="53.140625" style="26" customWidth="1"/>
    <col min="259" max="259" width="20.85546875" style="26" customWidth="1"/>
    <col min="260" max="261" width="9.140625" style="26"/>
    <col min="262" max="262" width="10.85546875" style="26" bestFit="1" customWidth="1"/>
    <col min="263" max="512" width="9.140625" style="26"/>
    <col min="513" max="513" width="10.28515625" style="26" bestFit="1" customWidth="1"/>
    <col min="514" max="514" width="53.140625" style="26" customWidth="1"/>
    <col min="515" max="515" width="20.85546875" style="26" customWidth="1"/>
    <col min="516" max="517" width="9.140625" style="26"/>
    <col min="518" max="518" width="10.85546875" style="26" bestFit="1" customWidth="1"/>
    <col min="519" max="768" width="9.140625" style="26"/>
    <col min="769" max="769" width="10.28515625" style="26" bestFit="1" customWidth="1"/>
    <col min="770" max="770" width="53.140625" style="26" customWidth="1"/>
    <col min="771" max="771" width="20.85546875" style="26" customWidth="1"/>
    <col min="772" max="773" width="9.140625" style="26"/>
    <col min="774" max="774" width="10.85546875" style="26" bestFit="1" customWidth="1"/>
    <col min="775" max="1024" width="9.140625" style="26"/>
    <col min="1025" max="1025" width="10.28515625" style="26" bestFit="1" customWidth="1"/>
    <col min="1026" max="1026" width="53.140625" style="26" customWidth="1"/>
    <col min="1027" max="1027" width="20.85546875" style="26" customWidth="1"/>
    <col min="1028" max="1029" width="9.140625" style="26"/>
    <col min="1030" max="1030" width="10.85546875" style="26" bestFit="1" customWidth="1"/>
    <col min="1031" max="1280" width="9.140625" style="26"/>
    <col min="1281" max="1281" width="10.28515625" style="26" bestFit="1" customWidth="1"/>
    <col min="1282" max="1282" width="53.140625" style="26" customWidth="1"/>
    <col min="1283" max="1283" width="20.85546875" style="26" customWidth="1"/>
    <col min="1284" max="1285" width="9.140625" style="26"/>
    <col min="1286" max="1286" width="10.85546875" style="26" bestFit="1" customWidth="1"/>
    <col min="1287" max="1536" width="9.140625" style="26"/>
    <col min="1537" max="1537" width="10.28515625" style="26" bestFit="1" customWidth="1"/>
    <col min="1538" max="1538" width="53.140625" style="26" customWidth="1"/>
    <col min="1539" max="1539" width="20.85546875" style="26" customWidth="1"/>
    <col min="1540" max="1541" width="9.140625" style="26"/>
    <col min="1542" max="1542" width="10.85546875" style="26" bestFit="1" customWidth="1"/>
    <col min="1543" max="1792" width="9.140625" style="26"/>
    <col min="1793" max="1793" width="10.28515625" style="26" bestFit="1" customWidth="1"/>
    <col min="1794" max="1794" width="53.140625" style="26" customWidth="1"/>
    <col min="1795" max="1795" width="20.85546875" style="26" customWidth="1"/>
    <col min="1796" max="1797" width="9.140625" style="26"/>
    <col min="1798" max="1798" width="10.85546875" style="26" bestFit="1" customWidth="1"/>
    <col min="1799" max="2048" width="9.140625" style="26"/>
    <col min="2049" max="2049" width="10.28515625" style="26" bestFit="1" customWidth="1"/>
    <col min="2050" max="2050" width="53.140625" style="26" customWidth="1"/>
    <col min="2051" max="2051" width="20.85546875" style="26" customWidth="1"/>
    <col min="2052" max="2053" width="9.140625" style="26"/>
    <col min="2054" max="2054" width="10.85546875" style="26" bestFit="1" customWidth="1"/>
    <col min="2055" max="2304" width="9.140625" style="26"/>
    <col min="2305" max="2305" width="10.28515625" style="26" bestFit="1" customWidth="1"/>
    <col min="2306" max="2306" width="53.140625" style="26" customWidth="1"/>
    <col min="2307" max="2307" width="20.85546875" style="26" customWidth="1"/>
    <col min="2308" max="2309" width="9.140625" style="26"/>
    <col min="2310" max="2310" width="10.85546875" style="26" bestFit="1" customWidth="1"/>
    <col min="2311" max="2560" width="9.140625" style="26"/>
    <col min="2561" max="2561" width="10.28515625" style="26" bestFit="1" customWidth="1"/>
    <col min="2562" max="2562" width="53.140625" style="26" customWidth="1"/>
    <col min="2563" max="2563" width="20.85546875" style="26" customWidth="1"/>
    <col min="2564" max="2565" width="9.140625" style="26"/>
    <col min="2566" max="2566" width="10.85546875" style="26" bestFit="1" customWidth="1"/>
    <col min="2567" max="2816" width="9.140625" style="26"/>
    <col min="2817" max="2817" width="10.28515625" style="26" bestFit="1" customWidth="1"/>
    <col min="2818" max="2818" width="53.140625" style="26" customWidth="1"/>
    <col min="2819" max="2819" width="20.85546875" style="26" customWidth="1"/>
    <col min="2820" max="2821" width="9.140625" style="26"/>
    <col min="2822" max="2822" width="10.85546875" style="26" bestFit="1" customWidth="1"/>
    <col min="2823" max="3072" width="9.140625" style="26"/>
    <col min="3073" max="3073" width="10.28515625" style="26" bestFit="1" customWidth="1"/>
    <col min="3074" max="3074" width="53.140625" style="26" customWidth="1"/>
    <col min="3075" max="3075" width="20.85546875" style="26" customWidth="1"/>
    <col min="3076" max="3077" width="9.140625" style="26"/>
    <col min="3078" max="3078" width="10.85546875" style="26" bestFit="1" customWidth="1"/>
    <col min="3079" max="3328" width="9.140625" style="26"/>
    <col min="3329" max="3329" width="10.28515625" style="26" bestFit="1" customWidth="1"/>
    <col min="3330" max="3330" width="53.140625" style="26" customWidth="1"/>
    <col min="3331" max="3331" width="20.85546875" style="26" customWidth="1"/>
    <col min="3332" max="3333" width="9.140625" style="26"/>
    <col min="3334" max="3334" width="10.85546875" style="26" bestFit="1" customWidth="1"/>
    <col min="3335" max="3584" width="9.140625" style="26"/>
    <col min="3585" max="3585" width="10.28515625" style="26" bestFit="1" customWidth="1"/>
    <col min="3586" max="3586" width="53.140625" style="26" customWidth="1"/>
    <col min="3587" max="3587" width="20.85546875" style="26" customWidth="1"/>
    <col min="3588" max="3589" width="9.140625" style="26"/>
    <col min="3590" max="3590" width="10.85546875" style="26" bestFit="1" customWidth="1"/>
    <col min="3591" max="3840" width="9.140625" style="26"/>
    <col min="3841" max="3841" width="10.28515625" style="26" bestFit="1" customWidth="1"/>
    <col min="3842" max="3842" width="53.140625" style="26" customWidth="1"/>
    <col min="3843" max="3843" width="20.85546875" style="26" customWidth="1"/>
    <col min="3844" max="3845" width="9.140625" style="26"/>
    <col min="3846" max="3846" width="10.85546875" style="26" bestFit="1" customWidth="1"/>
    <col min="3847" max="4096" width="9.140625" style="26"/>
    <col min="4097" max="4097" width="10.28515625" style="26" bestFit="1" customWidth="1"/>
    <col min="4098" max="4098" width="53.140625" style="26" customWidth="1"/>
    <col min="4099" max="4099" width="20.85546875" style="26" customWidth="1"/>
    <col min="4100" max="4101" width="9.140625" style="26"/>
    <col min="4102" max="4102" width="10.85546875" style="26" bestFit="1" customWidth="1"/>
    <col min="4103" max="4352" width="9.140625" style="26"/>
    <col min="4353" max="4353" width="10.28515625" style="26" bestFit="1" customWidth="1"/>
    <col min="4354" max="4354" width="53.140625" style="26" customWidth="1"/>
    <col min="4355" max="4355" width="20.85546875" style="26" customWidth="1"/>
    <col min="4356" max="4357" width="9.140625" style="26"/>
    <col min="4358" max="4358" width="10.85546875" style="26" bestFit="1" customWidth="1"/>
    <col min="4359" max="4608" width="9.140625" style="26"/>
    <col min="4609" max="4609" width="10.28515625" style="26" bestFit="1" customWidth="1"/>
    <col min="4610" max="4610" width="53.140625" style="26" customWidth="1"/>
    <col min="4611" max="4611" width="20.85546875" style="26" customWidth="1"/>
    <col min="4612" max="4613" width="9.140625" style="26"/>
    <col min="4614" max="4614" width="10.85546875" style="26" bestFit="1" customWidth="1"/>
    <col min="4615" max="4864" width="9.140625" style="26"/>
    <col min="4865" max="4865" width="10.28515625" style="26" bestFit="1" customWidth="1"/>
    <col min="4866" max="4866" width="53.140625" style="26" customWidth="1"/>
    <col min="4867" max="4867" width="20.85546875" style="26" customWidth="1"/>
    <col min="4868" max="4869" width="9.140625" style="26"/>
    <col min="4870" max="4870" width="10.85546875" style="26" bestFit="1" customWidth="1"/>
    <col min="4871" max="5120" width="9.140625" style="26"/>
    <col min="5121" max="5121" width="10.28515625" style="26" bestFit="1" customWidth="1"/>
    <col min="5122" max="5122" width="53.140625" style="26" customWidth="1"/>
    <col min="5123" max="5123" width="20.85546875" style="26" customWidth="1"/>
    <col min="5124" max="5125" width="9.140625" style="26"/>
    <col min="5126" max="5126" width="10.85546875" style="26" bestFit="1" customWidth="1"/>
    <col min="5127" max="5376" width="9.140625" style="26"/>
    <col min="5377" max="5377" width="10.28515625" style="26" bestFit="1" customWidth="1"/>
    <col min="5378" max="5378" width="53.140625" style="26" customWidth="1"/>
    <col min="5379" max="5379" width="20.85546875" style="26" customWidth="1"/>
    <col min="5380" max="5381" width="9.140625" style="26"/>
    <col min="5382" max="5382" width="10.85546875" style="26" bestFit="1" customWidth="1"/>
    <col min="5383" max="5632" width="9.140625" style="26"/>
    <col min="5633" max="5633" width="10.28515625" style="26" bestFit="1" customWidth="1"/>
    <col min="5634" max="5634" width="53.140625" style="26" customWidth="1"/>
    <col min="5635" max="5635" width="20.85546875" style="26" customWidth="1"/>
    <col min="5636" max="5637" width="9.140625" style="26"/>
    <col min="5638" max="5638" width="10.85546875" style="26" bestFit="1" customWidth="1"/>
    <col min="5639" max="5888" width="9.140625" style="26"/>
    <col min="5889" max="5889" width="10.28515625" style="26" bestFit="1" customWidth="1"/>
    <col min="5890" max="5890" width="53.140625" style="26" customWidth="1"/>
    <col min="5891" max="5891" width="20.85546875" style="26" customWidth="1"/>
    <col min="5892" max="5893" width="9.140625" style="26"/>
    <col min="5894" max="5894" width="10.85546875" style="26" bestFit="1" customWidth="1"/>
    <col min="5895" max="6144" width="9.140625" style="26"/>
    <col min="6145" max="6145" width="10.28515625" style="26" bestFit="1" customWidth="1"/>
    <col min="6146" max="6146" width="53.140625" style="26" customWidth="1"/>
    <col min="6147" max="6147" width="20.85546875" style="26" customWidth="1"/>
    <col min="6148" max="6149" width="9.140625" style="26"/>
    <col min="6150" max="6150" width="10.85546875" style="26" bestFit="1" customWidth="1"/>
    <col min="6151" max="6400" width="9.140625" style="26"/>
    <col min="6401" max="6401" width="10.28515625" style="26" bestFit="1" customWidth="1"/>
    <col min="6402" max="6402" width="53.140625" style="26" customWidth="1"/>
    <col min="6403" max="6403" width="20.85546875" style="26" customWidth="1"/>
    <col min="6404" max="6405" width="9.140625" style="26"/>
    <col min="6406" max="6406" width="10.85546875" style="26" bestFit="1" customWidth="1"/>
    <col min="6407" max="6656" width="9.140625" style="26"/>
    <col min="6657" max="6657" width="10.28515625" style="26" bestFit="1" customWidth="1"/>
    <col min="6658" max="6658" width="53.140625" style="26" customWidth="1"/>
    <col min="6659" max="6659" width="20.85546875" style="26" customWidth="1"/>
    <col min="6660" max="6661" width="9.140625" style="26"/>
    <col min="6662" max="6662" width="10.85546875" style="26" bestFit="1" customWidth="1"/>
    <col min="6663" max="6912" width="9.140625" style="26"/>
    <col min="6913" max="6913" width="10.28515625" style="26" bestFit="1" customWidth="1"/>
    <col min="6914" max="6914" width="53.140625" style="26" customWidth="1"/>
    <col min="6915" max="6915" width="20.85546875" style="26" customWidth="1"/>
    <col min="6916" max="6917" width="9.140625" style="26"/>
    <col min="6918" max="6918" width="10.85546875" style="26" bestFit="1" customWidth="1"/>
    <col min="6919" max="7168" width="9.140625" style="26"/>
    <col min="7169" max="7169" width="10.28515625" style="26" bestFit="1" customWidth="1"/>
    <col min="7170" max="7170" width="53.140625" style="26" customWidth="1"/>
    <col min="7171" max="7171" width="20.85546875" style="26" customWidth="1"/>
    <col min="7172" max="7173" width="9.140625" style="26"/>
    <col min="7174" max="7174" width="10.85546875" style="26" bestFit="1" customWidth="1"/>
    <col min="7175" max="7424" width="9.140625" style="26"/>
    <col min="7425" max="7425" width="10.28515625" style="26" bestFit="1" customWidth="1"/>
    <col min="7426" max="7426" width="53.140625" style="26" customWidth="1"/>
    <col min="7427" max="7427" width="20.85546875" style="26" customWidth="1"/>
    <col min="7428" max="7429" width="9.140625" style="26"/>
    <col min="7430" max="7430" width="10.85546875" style="26" bestFit="1" customWidth="1"/>
    <col min="7431" max="7680" width="9.140625" style="26"/>
    <col min="7681" max="7681" width="10.28515625" style="26" bestFit="1" customWidth="1"/>
    <col min="7682" max="7682" width="53.140625" style="26" customWidth="1"/>
    <col min="7683" max="7683" width="20.85546875" style="26" customWidth="1"/>
    <col min="7684" max="7685" width="9.140625" style="26"/>
    <col min="7686" max="7686" width="10.85546875" style="26" bestFit="1" customWidth="1"/>
    <col min="7687" max="7936" width="9.140625" style="26"/>
    <col min="7937" max="7937" width="10.28515625" style="26" bestFit="1" customWidth="1"/>
    <col min="7938" max="7938" width="53.140625" style="26" customWidth="1"/>
    <col min="7939" max="7939" width="20.85546875" style="26" customWidth="1"/>
    <col min="7940" max="7941" width="9.140625" style="26"/>
    <col min="7942" max="7942" width="10.85546875" style="26" bestFit="1" customWidth="1"/>
    <col min="7943" max="8192" width="9.140625" style="26"/>
    <col min="8193" max="8193" width="10.28515625" style="26" bestFit="1" customWidth="1"/>
    <col min="8194" max="8194" width="53.140625" style="26" customWidth="1"/>
    <col min="8195" max="8195" width="20.85546875" style="26" customWidth="1"/>
    <col min="8196" max="8197" width="9.140625" style="26"/>
    <col min="8198" max="8198" width="10.85546875" style="26" bestFit="1" customWidth="1"/>
    <col min="8199" max="8448" width="9.140625" style="26"/>
    <col min="8449" max="8449" width="10.28515625" style="26" bestFit="1" customWidth="1"/>
    <col min="8450" max="8450" width="53.140625" style="26" customWidth="1"/>
    <col min="8451" max="8451" width="20.85546875" style="26" customWidth="1"/>
    <col min="8452" max="8453" width="9.140625" style="26"/>
    <col min="8454" max="8454" width="10.85546875" style="26" bestFit="1" customWidth="1"/>
    <col min="8455" max="8704" width="9.140625" style="26"/>
    <col min="8705" max="8705" width="10.28515625" style="26" bestFit="1" customWidth="1"/>
    <col min="8706" max="8706" width="53.140625" style="26" customWidth="1"/>
    <col min="8707" max="8707" width="20.85546875" style="26" customWidth="1"/>
    <col min="8708" max="8709" width="9.140625" style="26"/>
    <col min="8710" max="8710" width="10.85546875" style="26" bestFit="1" customWidth="1"/>
    <col min="8711" max="8960" width="9.140625" style="26"/>
    <col min="8961" max="8961" width="10.28515625" style="26" bestFit="1" customWidth="1"/>
    <col min="8962" max="8962" width="53.140625" style="26" customWidth="1"/>
    <col min="8963" max="8963" width="20.85546875" style="26" customWidth="1"/>
    <col min="8964" max="8965" width="9.140625" style="26"/>
    <col min="8966" max="8966" width="10.85546875" style="26" bestFit="1" customWidth="1"/>
    <col min="8967" max="9216" width="9.140625" style="26"/>
    <col min="9217" max="9217" width="10.28515625" style="26" bestFit="1" customWidth="1"/>
    <col min="9218" max="9218" width="53.140625" style="26" customWidth="1"/>
    <col min="9219" max="9219" width="20.85546875" style="26" customWidth="1"/>
    <col min="9220" max="9221" width="9.140625" style="26"/>
    <col min="9222" max="9222" width="10.85546875" style="26" bestFit="1" customWidth="1"/>
    <col min="9223" max="9472" width="9.140625" style="26"/>
    <col min="9473" max="9473" width="10.28515625" style="26" bestFit="1" customWidth="1"/>
    <col min="9474" max="9474" width="53.140625" style="26" customWidth="1"/>
    <col min="9475" max="9475" width="20.85546875" style="26" customWidth="1"/>
    <col min="9476" max="9477" width="9.140625" style="26"/>
    <col min="9478" max="9478" width="10.85546875" style="26" bestFit="1" customWidth="1"/>
    <col min="9479" max="9728" width="9.140625" style="26"/>
    <col min="9729" max="9729" width="10.28515625" style="26" bestFit="1" customWidth="1"/>
    <col min="9730" max="9730" width="53.140625" style="26" customWidth="1"/>
    <col min="9731" max="9731" width="20.85546875" style="26" customWidth="1"/>
    <col min="9732" max="9733" width="9.140625" style="26"/>
    <col min="9734" max="9734" width="10.85546875" style="26" bestFit="1" customWidth="1"/>
    <col min="9735" max="9984" width="9.140625" style="26"/>
    <col min="9985" max="9985" width="10.28515625" style="26" bestFit="1" customWidth="1"/>
    <col min="9986" max="9986" width="53.140625" style="26" customWidth="1"/>
    <col min="9987" max="9987" width="20.85546875" style="26" customWidth="1"/>
    <col min="9988" max="9989" width="9.140625" style="26"/>
    <col min="9990" max="9990" width="10.85546875" style="26" bestFit="1" customWidth="1"/>
    <col min="9991" max="10240" width="9.140625" style="26"/>
    <col min="10241" max="10241" width="10.28515625" style="26" bestFit="1" customWidth="1"/>
    <col min="10242" max="10242" width="53.140625" style="26" customWidth="1"/>
    <col min="10243" max="10243" width="20.85546875" style="26" customWidth="1"/>
    <col min="10244" max="10245" width="9.140625" style="26"/>
    <col min="10246" max="10246" width="10.85546875" style="26" bestFit="1" customWidth="1"/>
    <col min="10247" max="10496" width="9.140625" style="26"/>
    <col min="10497" max="10497" width="10.28515625" style="26" bestFit="1" customWidth="1"/>
    <col min="10498" max="10498" width="53.140625" style="26" customWidth="1"/>
    <col min="10499" max="10499" width="20.85546875" style="26" customWidth="1"/>
    <col min="10500" max="10501" width="9.140625" style="26"/>
    <col min="10502" max="10502" width="10.85546875" style="26" bestFit="1" customWidth="1"/>
    <col min="10503" max="10752" width="9.140625" style="26"/>
    <col min="10753" max="10753" width="10.28515625" style="26" bestFit="1" customWidth="1"/>
    <col min="10754" max="10754" width="53.140625" style="26" customWidth="1"/>
    <col min="10755" max="10755" width="20.85546875" style="26" customWidth="1"/>
    <col min="10756" max="10757" width="9.140625" style="26"/>
    <col min="10758" max="10758" width="10.85546875" style="26" bestFit="1" customWidth="1"/>
    <col min="10759" max="11008" width="9.140625" style="26"/>
    <col min="11009" max="11009" width="10.28515625" style="26" bestFit="1" customWidth="1"/>
    <col min="11010" max="11010" width="53.140625" style="26" customWidth="1"/>
    <col min="11011" max="11011" width="20.85546875" style="26" customWidth="1"/>
    <col min="11012" max="11013" width="9.140625" style="26"/>
    <col min="11014" max="11014" width="10.85546875" style="26" bestFit="1" customWidth="1"/>
    <col min="11015" max="11264" width="9.140625" style="26"/>
    <col min="11265" max="11265" width="10.28515625" style="26" bestFit="1" customWidth="1"/>
    <col min="11266" max="11266" width="53.140625" style="26" customWidth="1"/>
    <col min="11267" max="11267" width="20.85546875" style="26" customWidth="1"/>
    <col min="11268" max="11269" width="9.140625" style="26"/>
    <col min="11270" max="11270" width="10.85546875" style="26" bestFit="1" customWidth="1"/>
    <col min="11271" max="11520" width="9.140625" style="26"/>
    <col min="11521" max="11521" width="10.28515625" style="26" bestFit="1" customWidth="1"/>
    <col min="11522" max="11522" width="53.140625" style="26" customWidth="1"/>
    <col min="11523" max="11523" width="20.85546875" style="26" customWidth="1"/>
    <col min="11524" max="11525" width="9.140625" style="26"/>
    <col min="11526" max="11526" width="10.85546875" style="26" bestFit="1" customWidth="1"/>
    <col min="11527" max="11776" width="9.140625" style="26"/>
    <col min="11777" max="11777" width="10.28515625" style="26" bestFit="1" customWidth="1"/>
    <col min="11778" max="11778" width="53.140625" style="26" customWidth="1"/>
    <col min="11779" max="11779" width="20.85546875" style="26" customWidth="1"/>
    <col min="11780" max="11781" width="9.140625" style="26"/>
    <col min="11782" max="11782" width="10.85546875" style="26" bestFit="1" customWidth="1"/>
    <col min="11783" max="12032" width="9.140625" style="26"/>
    <col min="12033" max="12033" width="10.28515625" style="26" bestFit="1" customWidth="1"/>
    <col min="12034" max="12034" width="53.140625" style="26" customWidth="1"/>
    <col min="12035" max="12035" width="20.85546875" style="26" customWidth="1"/>
    <col min="12036" max="12037" width="9.140625" style="26"/>
    <col min="12038" max="12038" width="10.85546875" style="26" bestFit="1" customWidth="1"/>
    <col min="12039" max="12288" width="9.140625" style="26"/>
    <col min="12289" max="12289" width="10.28515625" style="26" bestFit="1" customWidth="1"/>
    <col min="12290" max="12290" width="53.140625" style="26" customWidth="1"/>
    <col min="12291" max="12291" width="20.85546875" style="26" customWidth="1"/>
    <col min="12292" max="12293" width="9.140625" style="26"/>
    <col min="12294" max="12294" width="10.85546875" style="26" bestFit="1" customWidth="1"/>
    <col min="12295" max="12544" width="9.140625" style="26"/>
    <col min="12545" max="12545" width="10.28515625" style="26" bestFit="1" customWidth="1"/>
    <col min="12546" max="12546" width="53.140625" style="26" customWidth="1"/>
    <col min="12547" max="12547" width="20.85546875" style="26" customWidth="1"/>
    <col min="12548" max="12549" width="9.140625" style="26"/>
    <col min="12550" max="12550" width="10.85546875" style="26" bestFit="1" customWidth="1"/>
    <col min="12551" max="12800" width="9.140625" style="26"/>
    <col min="12801" max="12801" width="10.28515625" style="26" bestFit="1" customWidth="1"/>
    <col min="12802" max="12802" width="53.140625" style="26" customWidth="1"/>
    <col min="12803" max="12803" width="20.85546875" style="26" customWidth="1"/>
    <col min="12804" max="12805" width="9.140625" style="26"/>
    <col min="12806" max="12806" width="10.85546875" style="26" bestFit="1" customWidth="1"/>
    <col min="12807" max="13056" width="9.140625" style="26"/>
    <col min="13057" max="13057" width="10.28515625" style="26" bestFit="1" customWidth="1"/>
    <col min="13058" max="13058" width="53.140625" style="26" customWidth="1"/>
    <col min="13059" max="13059" width="20.85546875" style="26" customWidth="1"/>
    <col min="13060" max="13061" width="9.140625" style="26"/>
    <col min="13062" max="13062" width="10.85546875" style="26" bestFit="1" customWidth="1"/>
    <col min="13063" max="13312" width="9.140625" style="26"/>
    <col min="13313" max="13313" width="10.28515625" style="26" bestFit="1" customWidth="1"/>
    <col min="13314" max="13314" width="53.140625" style="26" customWidth="1"/>
    <col min="13315" max="13315" width="20.85546875" style="26" customWidth="1"/>
    <col min="13316" max="13317" width="9.140625" style="26"/>
    <col min="13318" max="13318" width="10.85546875" style="26" bestFit="1" customWidth="1"/>
    <col min="13319" max="13568" width="9.140625" style="26"/>
    <col min="13569" max="13569" width="10.28515625" style="26" bestFit="1" customWidth="1"/>
    <col min="13570" max="13570" width="53.140625" style="26" customWidth="1"/>
    <col min="13571" max="13571" width="20.85546875" style="26" customWidth="1"/>
    <col min="13572" max="13573" width="9.140625" style="26"/>
    <col min="13574" max="13574" width="10.85546875" style="26" bestFit="1" customWidth="1"/>
    <col min="13575" max="13824" width="9.140625" style="26"/>
    <col min="13825" max="13825" width="10.28515625" style="26" bestFit="1" customWidth="1"/>
    <col min="13826" max="13826" width="53.140625" style="26" customWidth="1"/>
    <col min="13827" max="13827" width="20.85546875" style="26" customWidth="1"/>
    <col min="13828" max="13829" width="9.140625" style="26"/>
    <col min="13830" max="13830" width="10.85546875" style="26" bestFit="1" customWidth="1"/>
    <col min="13831" max="14080" width="9.140625" style="26"/>
    <col min="14081" max="14081" width="10.28515625" style="26" bestFit="1" customWidth="1"/>
    <col min="14082" max="14082" width="53.140625" style="26" customWidth="1"/>
    <col min="14083" max="14083" width="20.85546875" style="26" customWidth="1"/>
    <col min="14084" max="14085" width="9.140625" style="26"/>
    <col min="14086" max="14086" width="10.85546875" style="26" bestFit="1" customWidth="1"/>
    <col min="14087" max="14336" width="9.140625" style="26"/>
    <col min="14337" max="14337" width="10.28515625" style="26" bestFit="1" customWidth="1"/>
    <col min="14338" max="14338" width="53.140625" style="26" customWidth="1"/>
    <col min="14339" max="14339" width="20.85546875" style="26" customWidth="1"/>
    <col min="14340" max="14341" width="9.140625" style="26"/>
    <col min="14342" max="14342" width="10.85546875" style="26" bestFit="1" customWidth="1"/>
    <col min="14343" max="14592" width="9.140625" style="26"/>
    <col min="14593" max="14593" width="10.28515625" style="26" bestFit="1" customWidth="1"/>
    <col min="14594" max="14594" width="53.140625" style="26" customWidth="1"/>
    <col min="14595" max="14595" width="20.85546875" style="26" customWidth="1"/>
    <col min="14596" max="14597" width="9.140625" style="26"/>
    <col min="14598" max="14598" width="10.85546875" style="26" bestFit="1" customWidth="1"/>
    <col min="14599" max="14848" width="9.140625" style="26"/>
    <col min="14849" max="14849" width="10.28515625" style="26" bestFit="1" customWidth="1"/>
    <col min="14850" max="14850" width="53.140625" style="26" customWidth="1"/>
    <col min="14851" max="14851" width="20.85546875" style="26" customWidth="1"/>
    <col min="14852" max="14853" width="9.140625" style="26"/>
    <col min="14854" max="14854" width="10.85546875" style="26" bestFit="1" customWidth="1"/>
    <col min="14855" max="15104" width="9.140625" style="26"/>
    <col min="15105" max="15105" width="10.28515625" style="26" bestFit="1" customWidth="1"/>
    <col min="15106" max="15106" width="53.140625" style="26" customWidth="1"/>
    <col min="15107" max="15107" width="20.85546875" style="26" customWidth="1"/>
    <col min="15108" max="15109" width="9.140625" style="26"/>
    <col min="15110" max="15110" width="10.85546875" style="26" bestFit="1" customWidth="1"/>
    <col min="15111" max="15360" width="9.140625" style="26"/>
    <col min="15361" max="15361" width="10.28515625" style="26" bestFit="1" customWidth="1"/>
    <col min="15362" max="15362" width="53.140625" style="26" customWidth="1"/>
    <col min="15363" max="15363" width="20.85546875" style="26" customWidth="1"/>
    <col min="15364" max="15365" width="9.140625" style="26"/>
    <col min="15366" max="15366" width="10.85546875" style="26" bestFit="1" customWidth="1"/>
    <col min="15367" max="15616" width="9.140625" style="26"/>
    <col min="15617" max="15617" width="10.28515625" style="26" bestFit="1" customWidth="1"/>
    <col min="15618" max="15618" width="53.140625" style="26" customWidth="1"/>
    <col min="15619" max="15619" width="20.85546875" style="26" customWidth="1"/>
    <col min="15620" max="15621" width="9.140625" style="26"/>
    <col min="15622" max="15622" width="10.85546875" style="26" bestFit="1" customWidth="1"/>
    <col min="15623" max="15872" width="9.140625" style="26"/>
    <col min="15873" max="15873" width="10.28515625" style="26" bestFit="1" customWidth="1"/>
    <col min="15874" max="15874" width="53.140625" style="26" customWidth="1"/>
    <col min="15875" max="15875" width="20.85546875" style="26" customWidth="1"/>
    <col min="15876" max="15877" width="9.140625" style="26"/>
    <col min="15878" max="15878" width="10.85546875" style="26" bestFit="1" customWidth="1"/>
    <col min="15879" max="16128" width="9.140625" style="26"/>
    <col min="16129" max="16129" width="10.28515625" style="26" bestFit="1" customWidth="1"/>
    <col min="16130" max="16130" width="53.140625" style="26" customWidth="1"/>
    <col min="16131" max="16131" width="20.85546875" style="26" customWidth="1"/>
    <col min="16132" max="16133" width="9.140625" style="26"/>
    <col min="16134" max="16134" width="10.85546875" style="26" bestFit="1" customWidth="1"/>
    <col min="16135" max="16384" width="9.140625" style="26"/>
  </cols>
  <sheetData>
    <row r="1" spans="1:4" ht="9.9499999999999993" customHeight="1" x14ac:dyDescent="0.2">
      <c r="A1" s="25"/>
      <c r="B1" s="25"/>
      <c r="C1" s="25"/>
    </row>
    <row r="2" spans="1:4" ht="12.95" customHeight="1" x14ac:dyDescent="0.2">
      <c r="A2" s="27"/>
      <c r="B2" s="27"/>
      <c r="C2" s="27"/>
    </row>
    <row r="3" spans="1:4" ht="12.95" customHeight="1" x14ac:dyDescent="0.2">
      <c r="A3" s="27"/>
      <c r="B3" s="27"/>
      <c r="C3" s="27"/>
    </row>
    <row r="4" spans="1:4" ht="12.95" customHeight="1" x14ac:dyDescent="0.2">
      <c r="A4" s="27"/>
      <c r="B4" s="27"/>
      <c r="C4" s="27"/>
    </row>
    <row r="5" spans="1:4" ht="12.95" customHeight="1" x14ac:dyDescent="0.2">
      <c r="A5" s="27"/>
      <c r="B5" s="27"/>
      <c r="C5" s="27"/>
    </row>
    <row r="6" spans="1:4" ht="12.95" customHeight="1" x14ac:dyDescent="0.2">
      <c r="A6" s="27"/>
      <c r="B6" s="27"/>
      <c r="C6" s="27"/>
    </row>
    <row r="7" spans="1:4" ht="12.95" customHeight="1" x14ac:dyDescent="0.2">
      <c r="A7" s="27"/>
      <c r="B7" s="27"/>
      <c r="C7" s="27"/>
    </row>
    <row r="8" spans="1:4" ht="12.95" customHeight="1" x14ac:dyDescent="0.2">
      <c r="A8" s="25"/>
      <c r="B8" s="28"/>
      <c r="C8" s="29"/>
    </row>
    <row r="9" spans="1:4" ht="10.5" customHeight="1" x14ac:dyDescent="0.2">
      <c r="A9" s="25"/>
      <c r="B9" s="25"/>
      <c r="C9" s="25"/>
    </row>
    <row r="10" spans="1:4" ht="39.75" customHeight="1" x14ac:dyDescent="0.2">
      <c r="A10" s="30" t="s">
        <v>24</v>
      </c>
      <c r="B10" s="30"/>
      <c r="C10" s="30"/>
      <c r="D10" s="31"/>
    </row>
    <row r="11" spans="1:4" ht="19.5" customHeight="1" x14ac:dyDescent="0.2">
      <c r="A11" s="30" t="s">
        <v>25</v>
      </c>
      <c r="B11" s="30"/>
      <c r="C11" s="30"/>
      <c r="D11" s="31"/>
    </row>
    <row r="12" spans="1:4" ht="15" customHeight="1" x14ac:dyDescent="0.2">
      <c r="A12" s="32"/>
      <c r="B12" s="32"/>
      <c r="C12" s="33"/>
      <c r="D12" s="31"/>
    </row>
    <row r="13" spans="1:4" x14ac:dyDescent="0.2">
      <c r="A13" s="34" t="s">
        <v>26</v>
      </c>
      <c r="B13" s="34" t="s">
        <v>27</v>
      </c>
      <c r="C13" s="34" t="s">
        <v>28</v>
      </c>
    </row>
    <row r="14" spans="1:4" x14ac:dyDescent="0.2">
      <c r="A14" s="35" t="s">
        <v>29</v>
      </c>
      <c r="B14" s="36" t="s">
        <v>30</v>
      </c>
      <c r="C14" s="37">
        <v>11086452.57</v>
      </c>
    </row>
    <row r="15" spans="1:4" x14ac:dyDescent="0.2">
      <c r="A15" s="35" t="s">
        <v>31</v>
      </c>
      <c r="B15" s="36" t="s">
        <v>32</v>
      </c>
      <c r="C15" s="37">
        <v>7853257.9900000002</v>
      </c>
    </row>
    <row r="16" spans="1:4" x14ac:dyDescent="0.2">
      <c r="A16" s="35" t="s">
        <v>33</v>
      </c>
      <c r="B16" s="36" t="s">
        <v>34</v>
      </c>
      <c r="C16" s="37">
        <v>15922.5</v>
      </c>
    </row>
    <row r="17" spans="1:6" x14ac:dyDescent="0.2">
      <c r="A17" s="35" t="s">
        <v>35</v>
      </c>
      <c r="B17" s="36" t="s">
        <v>36</v>
      </c>
      <c r="C17" s="37">
        <v>2880535.81</v>
      </c>
    </row>
    <row r="18" spans="1:6" x14ac:dyDescent="0.2">
      <c r="A18" s="35" t="s">
        <v>37</v>
      </c>
      <c r="B18" s="36" t="s">
        <v>38</v>
      </c>
      <c r="C18" s="37">
        <v>43062106.089999996</v>
      </c>
    </row>
    <row r="19" spans="1:6" ht="13.5" customHeight="1" x14ac:dyDescent="0.2">
      <c r="A19" s="35" t="s">
        <v>39</v>
      </c>
      <c r="B19" s="36" t="s">
        <v>40</v>
      </c>
      <c r="C19" s="37">
        <v>2088</v>
      </c>
    </row>
    <row r="20" spans="1:6" x14ac:dyDescent="0.2">
      <c r="A20" s="35" t="s">
        <v>41</v>
      </c>
      <c r="B20" s="36" t="s">
        <v>42</v>
      </c>
      <c r="C20" s="37">
        <v>5197.07</v>
      </c>
    </row>
    <row r="21" spans="1:6" x14ac:dyDescent="0.2">
      <c r="A21" s="35" t="s">
        <v>43</v>
      </c>
      <c r="B21" s="36" t="s">
        <v>44</v>
      </c>
      <c r="C21" s="37">
        <v>4997.6000000000004</v>
      </c>
    </row>
    <row r="22" spans="1:6" x14ac:dyDescent="0.2">
      <c r="A22" s="35" t="s">
        <v>45</v>
      </c>
      <c r="B22" s="36" t="s">
        <v>46</v>
      </c>
      <c r="C22" s="37">
        <v>120236.64</v>
      </c>
    </row>
    <row r="23" spans="1:6" x14ac:dyDescent="0.2">
      <c r="A23" s="35" t="s">
        <v>47</v>
      </c>
      <c r="B23" s="36" t="s">
        <v>48</v>
      </c>
      <c r="C23" s="37">
        <v>1356096.78</v>
      </c>
    </row>
    <row r="24" spans="1:6" x14ac:dyDescent="0.2">
      <c r="A24" s="35" t="s">
        <v>49</v>
      </c>
      <c r="B24" s="36" t="s">
        <v>50</v>
      </c>
      <c r="C24" s="37">
        <v>1066257.3600000001</v>
      </c>
    </row>
    <row r="25" spans="1:6" x14ac:dyDescent="0.2">
      <c r="A25" s="35" t="s">
        <v>51</v>
      </c>
      <c r="B25" s="36" t="s">
        <v>52</v>
      </c>
      <c r="C25" s="37">
        <v>5592091.7699999996</v>
      </c>
    </row>
    <row r="26" spans="1:6" x14ac:dyDescent="0.2">
      <c r="A26" s="35" t="s">
        <v>53</v>
      </c>
      <c r="B26" s="36" t="s">
        <v>54</v>
      </c>
      <c r="C26" s="37">
        <f>97155.96+196179.2</f>
        <v>293335.16000000003</v>
      </c>
    </row>
    <row r="27" spans="1:6" x14ac:dyDescent="0.2">
      <c r="A27" s="35" t="s">
        <v>55</v>
      </c>
      <c r="B27" s="36" t="s">
        <v>56</v>
      </c>
      <c r="C27" s="37">
        <v>1394835.81</v>
      </c>
    </row>
    <row r="28" spans="1:6" x14ac:dyDescent="0.2">
      <c r="A28" s="35" t="s">
        <v>57</v>
      </c>
      <c r="B28" s="36" t="s">
        <v>58</v>
      </c>
      <c r="C28" s="37">
        <v>24360</v>
      </c>
    </row>
    <row r="29" spans="1:6" x14ac:dyDescent="0.2">
      <c r="A29" s="35" t="s">
        <v>59</v>
      </c>
      <c r="B29" s="36" t="s">
        <v>60</v>
      </c>
      <c r="C29" s="37">
        <v>452031.8</v>
      </c>
    </row>
    <row r="30" spans="1:6" x14ac:dyDescent="0.2">
      <c r="A30" s="35" t="s">
        <v>61</v>
      </c>
      <c r="B30" s="36" t="s">
        <v>62</v>
      </c>
      <c r="C30" s="37">
        <v>25399.64</v>
      </c>
    </row>
    <row r="31" spans="1:6" ht="13.5" thickBot="1" x14ac:dyDescent="0.25">
      <c r="A31" s="36" t="s">
        <v>63</v>
      </c>
      <c r="B31" s="36" t="s">
        <v>64</v>
      </c>
      <c r="C31" s="38">
        <v>1844237.45</v>
      </c>
    </row>
    <row r="32" spans="1:6" x14ac:dyDescent="0.2">
      <c r="A32" s="36"/>
      <c r="B32" s="36" t="s">
        <v>16</v>
      </c>
      <c r="C32" s="39">
        <f>SUM(C14:C31)</f>
        <v>77079440.039999992</v>
      </c>
      <c r="F32" s="40"/>
    </row>
    <row r="33" spans="1:3" ht="13.5" thickBot="1" x14ac:dyDescent="0.25">
      <c r="A33" s="36">
        <v>21295</v>
      </c>
      <c r="B33" s="36" t="s">
        <v>65</v>
      </c>
      <c r="C33" s="38">
        <v>181676226.53</v>
      </c>
    </row>
    <row r="34" spans="1:3" x14ac:dyDescent="0.2">
      <c r="A34" s="36" t="s">
        <v>66</v>
      </c>
      <c r="B34" s="36" t="s">
        <v>67</v>
      </c>
      <c r="C34" s="39">
        <f>+C33-C32</f>
        <v>104596786.49000001</v>
      </c>
    </row>
    <row r="36" spans="1:3" x14ac:dyDescent="0.2">
      <c r="A36" s="41" t="s">
        <v>68</v>
      </c>
    </row>
  </sheetData>
  <mergeCells count="8">
    <mergeCell ref="A10:C10"/>
    <mergeCell ref="A11:C11"/>
    <mergeCell ref="A2:C2"/>
    <mergeCell ref="A3:C3"/>
    <mergeCell ref="A4:C4"/>
    <mergeCell ref="A5:C5"/>
    <mergeCell ref="A6:C6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0503-99A8-4410-94FC-77CD2C4ED7AD}">
  <dimension ref="A10:H33"/>
  <sheetViews>
    <sheetView tabSelected="1" topLeftCell="A10" workbookViewId="0">
      <selection activeCell="G10" sqref="G10"/>
    </sheetView>
  </sheetViews>
  <sheetFormatPr baseColWidth="10" defaultRowHeight="12" x14ac:dyDescent="0.2"/>
  <cols>
    <col min="1" max="1" width="42.28515625" style="42" customWidth="1"/>
    <col min="2" max="2" width="10.85546875" style="42" bestFit="1" customWidth="1"/>
    <col min="3" max="3" width="13.85546875" style="42" bestFit="1" customWidth="1"/>
    <col min="4" max="4" width="34.85546875" style="42" customWidth="1"/>
    <col min="5" max="5" width="11.7109375" style="42" customWidth="1"/>
    <col min="6" max="6" width="11.7109375" style="42" bestFit="1" customWidth="1"/>
    <col min="7" max="7" width="11.42578125" style="42"/>
    <col min="8" max="8" width="17.42578125" style="42" bestFit="1" customWidth="1"/>
    <col min="9" max="256" width="11.42578125" style="42"/>
    <col min="257" max="257" width="42.28515625" style="42" customWidth="1"/>
    <col min="258" max="258" width="10.85546875" style="42" bestFit="1" customWidth="1"/>
    <col min="259" max="259" width="13.85546875" style="42" bestFit="1" customWidth="1"/>
    <col min="260" max="260" width="34.85546875" style="42" customWidth="1"/>
    <col min="261" max="261" width="11.7109375" style="42" customWidth="1"/>
    <col min="262" max="262" width="11.7109375" style="42" bestFit="1" customWidth="1"/>
    <col min="263" max="263" width="11.42578125" style="42"/>
    <col min="264" max="264" width="17.42578125" style="42" bestFit="1" customWidth="1"/>
    <col min="265" max="512" width="11.42578125" style="42"/>
    <col min="513" max="513" width="42.28515625" style="42" customWidth="1"/>
    <col min="514" max="514" width="10.85546875" style="42" bestFit="1" customWidth="1"/>
    <col min="515" max="515" width="13.85546875" style="42" bestFit="1" customWidth="1"/>
    <col min="516" max="516" width="34.85546875" style="42" customWidth="1"/>
    <col min="517" max="517" width="11.7109375" style="42" customWidth="1"/>
    <col min="518" max="518" width="11.7109375" style="42" bestFit="1" customWidth="1"/>
    <col min="519" max="519" width="11.42578125" style="42"/>
    <col min="520" max="520" width="17.42578125" style="42" bestFit="1" customWidth="1"/>
    <col min="521" max="768" width="11.42578125" style="42"/>
    <col min="769" max="769" width="42.28515625" style="42" customWidth="1"/>
    <col min="770" max="770" width="10.85546875" style="42" bestFit="1" customWidth="1"/>
    <col min="771" max="771" width="13.85546875" style="42" bestFit="1" customWidth="1"/>
    <col min="772" max="772" width="34.85546875" style="42" customWidth="1"/>
    <col min="773" max="773" width="11.7109375" style="42" customWidth="1"/>
    <col min="774" max="774" width="11.7109375" style="42" bestFit="1" customWidth="1"/>
    <col min="775" max="775" width="11.42578125" style="42"/>
    <col min="776" max="776" width="17.42578125" style="42" bestFit="1" customWidth="1"/>
    <col min="777" max="1024" width="11.42578125" style="42"/>
    <col min="1025" max="1025" width="42.28515625" style="42" customWidth="1"/>
    <col min="1026" max="1026" width="10.85546875" style="42" bestFit="1" customWidth="1"/>
    <col min="1027" max="1027" width="13.85546875" style="42" bestFit="1" customWidth="1"/>
    <col min="1028" max="1028" width="34.85546875" style="42" customWidth="1"/>
    <col min="1029" max="1029" width="11.7109375" style="42" customWidth="1"/>
    <col min="1030" max="1030" width="11.7109375" style="42" bestFit="1" customWidth="1"/>
    <col min="1031" max="1031" width="11.42578125" style="42"/>
    <col min="1032" max="1032" width="17.42578125" style="42" bestFit="1" customWidth="1"/>
    <col min="1033" max="1280" width="11.42578125" style="42"/>
    <col min="1281" max="1281" width="42.28515625" style="42" customWidth="1"/>
    <col min="1282" max="1282" width="10.85546875" style="42" bestFit="1" customWidth="1"/>
    <col min="1283" max="1283" width="13.85546875" style="42" bestFit="1" customWidth="1"/>
    <col min="1284" max="1284" width="34.85546875" style="42" customWidth="1"/>
    <col min="1285" max="1285" width="11.7109375" style="42" customWidth="1"/>
    <col min="1286" max="1286" width="11.7109375" style="42" bestFit="1" customWidth="1"/>
    <col min="1287" max="1287" width="11.42578125" style="42"/>
    <col min="1288" max="1288" width="17.42578125" style="42" bestFit="1" customWidth="1"/>
    <col min="1289" max="1536" width="11.42578125" style="42"/>
    <col min="1537" max="1537" width="42.28515625" style="42" customWidth="1"/>
    <col min="1538" max="1538" width="10.85546875" style="42" bestFit="1" customWidth="1"/>
    <col min="1539" max="1539" width="13.85546875" style="42" bestFit="1" customWidth="1"/>
    <col min="1540" max="1540" width="34.85546875" style="42" customWidth="1"/>
    <col min="1541" max="1541" width="11.7109375" style="42" customWidth="1"/>
    <col min="1542" max="1542" width="11.7109375" style="42" bestFit="1" customWidth="1"/>
    <col min="1543" max="1543" width="11.42578125" style="42"/>
    <col min="1544" max="1544" width="17.42578125" style="42" bestFit="1" customWidth="1"/>
    <col min="1545" max="1792" width="11.42578125" style="42"/>
    <col min="1793" max="1793" width="42.28515625" style="42" customWidth="1"/>
    <col min="1794" max="1794" width="10.85546875" style="42" bestFit="1" customWidth="1"/>
    <col min="1795" max="1795" width="13.85546875" style="42" bestFit="1" customWidth="1"/>
    <col min="1796" max="1796" width="34.85546875" style="42" customWidth="1"/>
    <col min="1797" max="1797" width="11.7109375" style="42" customWidth="1"/>
    <col min="1798" max="1798" width="11.7109375" style="42" bestFit="1" customWidth="1"/>
    <col min="1799" max="1799" width="11.42578125" style="42"/>
    <col min="1800" max="1800" width="17.42578125" style="42" bestFit="1" customWidth="1"/>
    <col min="1801" max="2048" width="11.42578125" style="42"/>
    <col min="2049" max="2049" width="42.28515625" style="42" customWidth="1"/>
    <col min="2050" max="2050" width="10.85546875" style="42" bestFit="1" customWidth="1"/>
    <col min="2051" max="2051" width="13.85546875" style="42" bestFit="1" customWidth="1"/>
    <col min="2052" max="2052" width="34.85546875" style="42" customWidth="1"/>
    <col min="2053" max="2053" width="11.7109375" style="42" customWidth="1"/>
    <col min="2054" max="2054" width="11.7109375" style="42" bestFit="1" customWidth="1"/>
    <col min="2055" max="2055" width="11.42578125" style="42"/>
    <col min="2056" max="2056" width="17.42578125" style="42" bestFit="1" customWidth="1"/>
    <col min="2057" max="2304" width="11.42578125" style="42"/>
    <col min="2305" max="2305" width="42.28515625" style="42" customWidth="1"/>
    <col min="2306" max="2306" width="10.85546875" style="42" bestFit="1" customWidth="1"/>
    <col min="2307" max="2307" width="13.85546875" style="42" bestFit="1" customWidth="1"/>
    <col min="2308" max="2308" width="34.85546875" style="42" customWidth="1"/>
    <col min="2309" max="2309" width="11.7109375" style="42" customWidth="1"/>
    <col min="2310" max="2310" width="11.7109375" style="42" bestFit="1" customWidth="1"/>
    <col min="2311" max="2311" width="11.42578125" style="42"/>
    <col min="2312" max="2312" width="17.42578125" style="42" bestFit="1" customWidth="1"/>
    <col min="2313" max="2560" width="11.42578125" style="42"/>
    <col min="2561" max="2561" width="42.28515625" style="42" customWidth="1"/>
    <col min="2562" max="2562" width="10.85546875" style="42" bestFit="1" customWidth="1"/>
    <col min="2563" max="2563" width="13.85546875" style="42" bestFit="1" customWidth="1"/>
    <col min="2564" max="2564" width="34.85546875" style="42" customWidth="1"/>
    <col min="2565" max="2565" width="11.7109375" style="42" customWidth="1"/>
    <col min="2566" max="2566" width="11.7109375" style="42" bestFit="1" customWidth="1"/>
    <col min="2567" max="2567" width="11.42578125" style="42"/>
    <col min="2568" max="2568" width="17.42578125" style="42" bestFit="1" customWidth="1"/>
    <col min="2569" max="2816" width="11.42578125" style="42"/>
    <col min="2817" max="2817" width="42.28515625" style="42" customWidth="1"/>
    <col min="2818" max="2818" width="10.85546875" style="42" bestFit="1" customWidth="1"/>
    <col min="2819" max="2819" width="13.85546875" style="42" bestFit="1" customWidth="1"/>
    <col min="2820" max="2820" width="34.85546875" style="42" customWidth="1"/>
    <col min="2821" max="2821" width="11.7109375" style="42" customWidth="1"/>
    <col min="2822" max="2822" width="11.7109375" style="42" bestFit="1" customWidth="1"/>
    <col min="2823" max="2823" width="11.42578125" style="42"/>
    <col min="2824" max="2824" width="17.42578125" style="42" bestFit="1" customWidth="1"/>
    <col min="2825" max="3072" width="11.42578125" style="42"/>
    <col min="3073" max="3073" width="42.28515625" style="42" customWidth="1"/>
    <col min="3074" max="3074" width="10.85546875" style="42" bestFit="1" customWidth="1"/>
    <col min="3075" max="3075" width="13.85546875" style="42" bestFit="1" customWidth="1"/>
    <col min="3076" max="3076" width="34.85546875" style="42" customWidth="1"/>
    <col min="3077" max="3077" width="11.7109375" style="42" customWidth="1"/>
    <col min="3078" max="3078" width="11.7109375" style="42" bestFit="1" customWidth="1"/>
    <col min="3079" max="3079" width="11.42578125" style="42"/>
    <col min="3080" max="3080" width="17.42578125" style="42" bestFit="1" customWidth="1"/>
    <col min="3081" max="3328" width="11.42578125" style="42"/>
    <col min="3329" max="3329" width="42.28515625" style="42" customWidth="1"/>
    <col min="3330" max="3330" width="10.85546875" style="42" bestFit="1" customWidth="1"/>
    <col min="3331" max="3331" width="13.85546875" style="42" bestFit="1" customWidth="1"/>
    <col min="3332" max="3332" width="34.85546875" style="42" customWidth="1"/>
    <col min="3333" max="3333" width="11.7109375" style="42" customWidth="1"/>
    <col min="3334" max="3334" width="11.7109375" style="42" bestFit="1" customWidth="1"/>
    <col min="3335" max="3335" width="11.42578125" style="42"/>
    <col min="3336" max="3336" width="17.42578125" style="42" bestFit="1" customWidth="1"/>
    <col min="3337" max="3584" width="11.42578125" style="42"/>
    <col min="3585" max="3585" width="42.28515625" style="42" customWidth="1"/>
    <col min="3586" max="3586" width="10.85546875" style="42" bestFit="1" customWidth="1"/>
    <col min="3587" max="3587" width="13.85546875" style="42" bestFit="1" customWidth="1"/>
    <col min="3588" max="3588" width="34.85546875" style="42" customWidth="1"/>
    <col min="3589" max="3589" width="11.7109375" style="42" customWidth="1"/>
    <col min="3590" max="3590" width="11.7109375" style="42" bestFit="1" customWidth="1"/>
    <col min="3591" max="3591" width="11.42578125" style="42"/>
    <col min="3592" max="3592" width="17.42578125" style="42" bestFit="1" customWidth="1"/>
    <col min="3593" max="3840" width="11.42578125" style="42"/>
    <col min="3841" max="3841" width="42.28515625" style="42" customWidth="1"/>
    <col min="3842" max="3842" width="10.85546875" style="42" bestFit="1" customWidth="1"/>
    <col min="3843" max="3843" width="13.85546875" style="42" bestFit="1" customWidth="1"/>
    <col min="3844" max="3844" width="34.85546875" style="42" customWidth="1"/>
    <col min="3845" max="3845" width="11.7109375" style="42" customWidth="1"/>
    <col min="3846" max="3846" width="11.7109375" style="42" bestFit="1" customWidth="1"/>
    <col min="3847" max="3847" width="11.42578125" style="42"/>
    <col min="3848" max="3848" width="17.42578125" style="42" bestFit="1" customWidth="1"/>
    <col min="3849" max="4096" width="11.42578125" style="42"/>
    <col min="4097" max="4097" width="42.28515625" style="42" customWidth="1"/>
    <col min="4098" max="4098" width="10.85546875" style="42" bestFit="1" customWidth="1"/>
    <col min="4099" max="4099" width="13.85546875" style="42" bestFit="1" customWidth="1"/>
    <col min="4100" max="4100" width="34.85546875" style="42" customWidth="1"/>
    <col min="4101" max="4101" width="11.7109375" style="42" customWidth="1"/>
    <col min="4102" max="4102" width="11.7109375" style="42" bestFit="1" customWidth="1"/>
    <col min="4103" max="4103" width="11.42578125" style="42"/>
    <col min="4104" max="4104" width="17.42578125" style="42" bestFit="1" customWidth="1"/>
    <col min="4105" max="4352" width="11.42578125" style="42"/>
    <col min="4353" max="4353" width="42.28515625" style="42" customWidth="1"/>
    <col min="4354" max="4354" width="10.85546875" style="42" bestFit="1" customWidth="1"/>
    <col min="4355" max="4355" width="13.85546875" style="42" bestFit="1" customWidth="1"/>
    <col min="4356" max="4356" width="34.85546875" style="42" customWidth="1"/>
    <col min="4357" max="4357" width="11.7109375" style="42" customWidth="1"/>
    <col min="4358" max="4358" width="11.7109375" style="42" bestFit="1" customWidth="1"/>
    <col min="4359" max="4359" width="11.42578125" style="42"/>
    <col min="4360" max="4360" width="17.42578125" style="42" bestFit="1" customWidth="1"/>
    <col min="4361" max="4608" width="11.42578125" style="42"/>
    <col min="4609" max="4609" width="42.28515625" style="42" customWidth="1"/>
    <col min="4610" max="4610" width="10.85546875" style="42" bestFit="1" customWidth="1"/>
    <col min="4611" max="4611" width="13.85546875" style="42" bestFit="1" customWidth="1"/>
    <col min="4612" max="4612" width="34.85546875" style="42" customWidth="1"/>
    <col min="4613" max="4613" width="11.7109375" style="42" customWidth="1"/>
    <col min="4614" max="4614" width="11.7109375" style="42" bestFit="1" customWidth="1"/>
    <col min="4615" max="4615" width="11.42578125" style="42"/>
    <col min="4616" max="4616" width="17.42578125" style="42" bestFit="1" customWidth="1"/>
    <col min="4617" max="4864" width="11.42578125" style="42"/>
    <col min="4865" max="4865" width="42.28515625" style="42" customWidth="1"/>
    <col min="4866" max="4866" width="10.85546875" style="42" bestFit="1" customWidth="1"/>
    <col min="4867" max="4867" width="13.85546875" style="42" bestFit="1" customWidth="1"/>
    <col min="4868" max="4868" width="34.85546875" style="42" customWidth="1"/>
    <col min="4869" max="4869" width="11.7109375" style="42" customWidth="1"/>
    <col min="4870" max="4870" width="11.7109375" style="42" bestFit="1" customWidth="1"/>
    <col min="4871" max="4871" width="11.42578125" style="42"/>
    <col min="4872" max="4872" width="17.42578125" style="42" bestFit="1" customWidth="1"/>
    <col min="4873" max="5120" width="11.42578125" style="42"/>
    <col min="5121" max="5121" width="42.28515625" style="42" customWidth="1"/>
    <col min="5122" max="5122" width="10.85546875" style="42" bestFit="1" customWidth="1"/>
    <col min="5123" max="5123" width="13.85546875" style="42" bestFit="1" customWidth="1"/>
    <col min="5124" max="5124" width="34.85546875" style="42" customWidth="1"/>
    <col min="5125" max="5125" width="11.7109375" style="42" customWidth="1"/>
    <col min="5126" max="5126" width="11.7109375" style="42" bestFit="1" customWidth="1"/>
    <col min="5127" max="5127" width="11.42578125" style="42"/>
    <col min="5128" max="5128" width="17.42578125" style="42" bestFit="1" customWidth="1"/>
    <col min="5129" max="5376" width="11.42578125" style="42"/>
    <col min="5377" max="5377" width="42.28515625" style="42" customWidth="1"/>
    <col min="5378" max="5378" width="10.85546875" style="42" bestFit="1" customWidth="1"/>
    <col min="5379" max="5379" width="13.85546875" style="42" bestFit="1" customWidth="1"/>
    <col min="5380" max="5380" width="34.85546875" style="42" customWidth="1"/>
    <col min="5381" max="5381" width="11.7109375" style="42" customWidth="1"/>
    <col min="5382" max="5382" width="11.7109375" style="42" bestFit="1" customWidth="1"/>
    <col min="5383" max="5383" width="11.42578125" style="42"/>
    <col min="5384" max="5384" width="17.42578125" style="42" bestFit="1" customWidth="1"/>
    <col min="5385" max="5632" width="11.42578125" style="42"/>
    <col min="5633" max="5633" width="42.28515625" style="42" customWidth="1"/>
    <col min="5634" max="5634" width="10.85546875" style="42" bestFit="1" customWidth="1"/>
    <col min="5635" max="5635" width="13.85546875" style="42" bestFit="1" customWidth="1"/>
    <col min="5636" max="5636" width="34.85546875" style="42" customWidth="1"/>
    <col min="5637" max="5637" width="11.7109375" style="42" customWidth="1"/>
    <col min="5638" max="5638" width="11.7109375" style="42" bestFit="1" customWidth="1"/>
    <col min="5639" max="5639" width="11.42578125" style="42"/>
    <col min="5640" max="5640" width="17.42578125" style="42" bestFit="1" customWidth="1"/>
    <col min="5641" max="5888" width="11.42578125" style="42"/>
    <col min="5889" max="5889" width="42.28515625" style="42" customWidth="1"/>
    <col min="5890" max="5890" width="10.85546875" style="42" bestFit="1" customWidth="1"/>
    <col min="5891" max="5891" width="13.85546875" style="42" bestFit="1" customWidth="1"/>
    <col min="5892" max="5892" width="34.85546875" style="42" customWidth="1"/>
    <col min="5893" max="5893" width="11.7109375" style="42" customWidth="1"/>
    <col min="5894" max="5894" width="11.7109375" style="42" bestFit="1" customWidth="1"/>
    <col min="5895" max="5895" width="11.42578125" style="42"/>
    <col min="5896" max="5896" width="17.42578125" style="42" bestFit="1" customWidth="1"/>
    <col min="5897" max="6144" width="11.42578125" style="42"/>
    <col min="6145" max="6145" width="42.28515625" style="42" customWidth="1"/>
    <col min="6146" max="6146" width="10.85546875" style="42" bestFit="1" customWidth="1"/>
    <col min="6147" max="6147" width="13.85546875" style="42" bestFit="1" customWidth="1"/>
    <col min="6148" max="6148" width="34.85546875" style="42" customWidth="1"/>
    <col min="6149" max="6149" width="11.7109375" style="42" customWidth="1"/>
    <col min="6150" max="6150" width="11.7109375" style="42" bestFit="1" customWidth="1"/>
    <col min="6151" max="6151" width="11.42578125" style="42"/>
    <col min="6152" max="6152" width="17.42578125" style="42" bestFit="1" customWidth="1"/>
    <col min="6153" max="6400" width="11.42578125" style="42"/>
    <col min="6401" max="6401" width="42.28515625" style="42" customWidth="1"/>
    <col min="6402" max="6402" width="10.85546875" style="42" bestFit="1" customWidth="1"/>
    <col min="6403" max="6403" width="13.85546875" style="42" bestFit="1" customWidth="1"/>
    <col min="6404" max="6404" width="34.85546875" style="42" customWidth="1"/>
    <col min="6405" max="6405" width="11.7109375" style="42" customWidth="1"/>
    <col min="6406" max="6406" width="11.7109375" style="42" bestFit="1" customWidth="1"/>
    <col min="6407" max="6407" width="11.42578125" style="42"/>
    <col min="6408" max="6408" width="17.42578125" style="42" bestFit="1" customWidth="1"/>
    <col min="6409" max="6656" width="11.42578125" style="42"/>
    <col min="6657" max="6657" width="42.28515625" style="42" customWidth="1"/>
    <col min="6658" max="6658" width="10.85546875" style="42" bestFit="1" customWidth="1"/>
    <col min="6659" max="6659" width="13.85546875" style="42" bestFit="1" customWidth="1"/>
    <col min="6660" max="6660" width="34.85546875" style="42" customWidth="1"/>
    <col min="6661" max="6661" width="11.7109375" style="42" customWidth="1"/>
    <col min="6662" max="6662" width="11.7109375" style="42" bestFit="1" customWidth="1"/>
    <col min="6663" max="6663" width="11.42578125" style="42"/>
    <col min="6664" max="6664" width="17.42578125" style="42" bestFit="1" customWidth="1"/>
    <col min="6665" max="6912" width="11.42578125" style="42"/>
    <col min="6913" max="6913" width="42.28515625" style="42" customWidth="1"/>
    <col min="6914" max="6914" width="10.85546875" style="42" bestFit="1" customWidth="1"/>
    <col min="6915" max="6915" width="13.85546875" style="42" bestFit="1" customWidth="1"/>
    <col min="6916" max="6916" width="34.85546875" style="42" customWidth="1"/>
    <col min="6917" max="6917" width="11.7109375" style="42" customWidth="1"/>
    <col min="6918" max="6918" width="11.7109375" style="42" bestFit="1" customWidth="1"/>
    <col min="6919" max="6919" width="11.42578125" style="42"/>
    <col min="6920" max="6920" width="17.42578125" style="42" bestFit="1" customWidth="1"/>
    <col min="6921" max="7168" width="11.42578125" style="42"/>
    <col min="7169" max="7169" width="42.28515625" style="42" customWidth="1"/>
    <col min="7170" max="7170" width="10.85546875" style="42" bestFit="1" customWidth="1"/>
    <col min="7171" max="7171" width="13.85546875" style="42" bestFit="1" customWidth="1"/>
    <col min="7172" max="7172" width="34.85546875" style="42" customWidth="1"/>
    <col min="7173" max="7173" width="11.7109375" style="42" customWidth="1"/>
    <col min="7174" max="7174" width="11.7109375" style="42" bestFit="1" customWidth="1"/>
    <col min="7175" max="7175" width="11.42578125" style="42"/>
    <col min="7176" max="7176" width="17.42578125" style="42" bestFit="1" customWidth="1"/>
    <col min="7177" max="7424" width="11.42578125" style="42"/>
    <col min="7425" max="7425" width="42.28515625" style="42" customWidth="1"/>
    <col min="7426" max="7426" width="10.85546875" style="42" bestFit="1" customWidth="1"/>
    <col min="7427" max="7427" width="13.85546875" style="42" bestFit="1" customWidth="1"/>
    <col min="7428" max="7428" width="34.85546875" style="42" customWidth="1"/>
    <col min="7429" max="7429" width="11.7109375" style="42" customWidth="1"/>
    <col min="7430" max="7430" width="11.7109375" style="42" bestFit="1" customWidth="1"/>
    <col min="7431" max="7431" width="11.42578125" style="42"/>
    <col min="7432" max="7432" width="17.42578125" style="42" bestFit="1" customWidth="1"/>
    <col min="7433" max="7680" width="11.42578125" style="42"/>
    <col min="7681" max="7681" width="42.28515625" style="42" customWidth="1"/>
    <col min="7682" max="7682" width="10.85546875" style="42" bestFit="1" customWidth="1"/>
    <col min="7683" max="7683" width="13.85546875" style="42" bestFit="1" customWidth="1"/>
    <col min="7684" max="7684" width="34.85546875" style="42" customWidth="1"/>
    <col min="7685" max="7685" width="11.7109375" style="42" customWidth="1"/>
    <col min="7686" max="7686" width="11.7109375" style="42" bestFit="1" customWidth="1"/>
    <col min="7687" max="7687" width="11.42578125" style="42"/>
    <col min="7688" max="7688" width="17.42578125" style="42" bestFit="1" customWidth="1"/>
    <col min="7689" max="7936" width="11.42578125" style="42"/>
    <col min="7937" max="7937" width="42.28515625" style="42" customWidth="1"/>
    <col min="7938" max="7938" width="10.85546875" style="42" bestFit="1" customWidth="1"/>
    <col min="7939" max="7939" width="13.85546875" style="42" bestFit="1" customWidth="1"/>
    <col min="7940" max="7940" width="34.85546875" style="42" customWidth="1"/>
    <col min="7941" max="7941" width="11.7109375" style="42" customWidth="1"/>
    <col min="7942" max="7942" width="11.7109375" style="42" bestFit="1" customWidth="1"/>
    <col min="7943" max="7943" width="11.42578125" style="42"/>
    <col min="7944" max="7944" width="17.42578125" style="42" bestFit="1" customWidth="1"/>
    <col min="7945" max="8192" width="11.42578125" style="42"/>
    <col min="8193" max="8193" width="42.28515625" style="42" customWidth="1"/>
    <col min="8194" max="8194" width="10.85546875" style="42" bestFit="1" customWidth="1"/>
    <col min="8195" max="8195" width="13.85546875" style="42" bestFit="1" customWidth="1"/>
    <col min="8196" max="8196" width="34.85546875" style="42" customWidth="1"/>
    <col min="8197" max="8197" width="11.7109375" style="42" customWidth="1"/>
    <col min="8198" max="8198" width="11.7109375" style="42" bestFit="1" customWidth="1"/>
    <col min="8199" max="8199" width="11.42578125" style="42"/>
    <col min="8200" max="8200" width="17.42578125" style="42" bestFit="1" customWidth="1"/>
    <col min="8201" max="8448" width="11.42578125" style="42"/>
    <col min="8449" max="8449" width="42.28515625" style="42" customWidth="1"/>
    <col min="8450" max="8450" width="10.85546875" style="42" bestFit="1" customWidth="1"/>
    <col min="8451" max="8451" width="13.85546875" style="42" bestFit="1" customWidth="1"/>
    <col min="8452" max="8452" width="34.85546875" style="42" customWidth="1"/>
    <col min="8453" max="8453" width="11.7109375" style="42" customWidth="1"/>
    <col min="8454" max="8454" width="11.7109375" style="42" bestFit="1" customWidth="1"/>
    <col min="8455" max="8455" width="11.42578125" style="42"/>
    <col min="8456" max="8456" width="17.42578125" style="42" bestFit="1" customWidth="1"/>
    <col min="8457" max="8704" width="11.42578125" style="42"/>
    <col min="8705" max="8705" width="42.28515625" style="42" customWidth="1"/>
    <col min="8706" max="8706" width="10.85546875" style="42" bestFit="1" customWidth="1"/>
    <col min="8707" max="8707" width="13.85546875" style="42" bestFit="1" customWidth="1"/>
    <col min="8708" max="8708" width="34.85546875" style="42" customWidth="1"/>
    <col min="8709" max="8709" width="11.7109375" style="42" customWidth="1"/>
    <col min="8710" max="8710" width="11.7109375" style="42" bestFit="1" customWidth="1"/>
    <col min="8711" max="8711" width="11.42578125" style="42"/>
    <col min="8712" max="8712" width="17.42578125" style="42" bestFit="1" customWidth="1"/>
    <col min="8713" max="8960" width="11.42578125" style="42"/>
    <col min="8961" max="8961" width="42.28515625" style="42" customWidth="1"/>
    <col min="8962" max="8962" width="10.85546875" style="42" bestFit="1" customWidth="1"/>
    <col min="8963" max="8963" width="13.85546875" style="42" bestFit="1" customWidth="1"/>
    <col min="8964" max="8964" width="34.85546875" style="42" customWidth="1"/>
    <col min="8965" max="8965" width="11.7109375" style="42" customWidth="1"/>
    <col min="8966" max="8966" width="11.7109375" style="42" bestFit="1" customWidth="1"/>
    <col min="8967" max="8967" width="11.42578125" style="42"/>
    <col min="8968" max="8968" width="17.42578125" style="42" bestFit="1" customWidth="1"/>
    <col min="8969" max="9216" width="11.42578125" style="42"/>
    <col min="9217" max="9217" width="42.28515625" style="42" customWidth="1"/>
    <col min="9218" max="9218" width="10.85546875" style="42" bestFit="1" customWidth="1"/>
    <col min="9219" max="9219" width="13.85546875" style="42" bestFit="1" customWidth="1"/>
    <col min="9220" max="9220" width="34.85546875" style="42" customWidth="1"/>
    <col min="9221" max="9221" width="11.7109375" style="42" customWidth="1"/>
    <col min="9222" max="9222" width="11.7109375" style="42" bestFit="1" customWidth="1"/>
    <col min="9223" max="9223" width="11.42578125" style="42"/>
    <col min="9224" max="9224" width="17.42578125" style="42" bestFit="1" customWidth="1"/>
    <col min="9225" max="9472" width="11.42578125" style="42"/>
    <col min="9473" max="9473" width="42.28515625" style="42" customWidth="1"/>
    <col min="9474" max="9474" width="10.85546875" style="42" bestFit="1" customWidth="1"/>
    <col min="9475" max="9475" width="13.85546875" style="42" bestFit="1" customWidth="1"/>
    <col min="9476" max="9476" width="34.85546875" style="42" customWidth="1"/>
    <col min="9477" max="9477" width="11.7109375" style="42" customWidth="1"/>
    <col min="9478" max="9478" width="11.7109375" style="42" bestFit="1" customWidth="1"/>
    <col min="9479" max="9479" width="11.42578125" style="42"/>
    <col min="9480" max="9480" width="17.42578125" style="42" bestFit="1" customWidth="1"/>
    <col min="9481" max="9728" width="11.42578125" style="42"/>
    <col min="9729" max="9729" width="42.28515625" style="42" customWidth="1"/>
    <col min="9730" max="9730" width="10.85546875" style="42" bestFit="1" customWidth="1"/>
    <col min="9731" max="9731" width="13.85546875" style="42" bestFit="1" customWidth="1"/>
    <col min="9732" max="9732" width="34.85546875" style="42" customWidth="1"/>
    <col min="9733" max="9733" width="11.7109375" style="42" customWidth="1"/>
    <col min="9734" max="9734" width="11.7109375" style="42" bestFit="1" customWidth="1"/>
    <col min="9735" max="9735" width="11.42578125" style="42"/>
    <col min="9736" max="9736" width="17.42578125" style="42" bestFit="1" customWidth="1"/>
    <col min="9737" max="9984" width="11.42578125" style="42"/>
    <col min="9985" max="9985" width="42.28515625" style="42" customWidth="1"/>
    <col min="9986" max="9986" width="10.85546875" style="42" bestFit="1" customWidth="1"/>
    <col min="9987" max="9987" width="13.85546875" style="42" bestFit="1" customWidth="1"/>
    <col min="9988" max="9988" width="34.85546875" style="42" customWidth="1"/>
    <col min="9989" max="9989" width="11.7109375" style="42" customWidth="1"/>
    <col min="9990" max="9990" width="11.7109375" style="42" bestFit="1" customWidth="1"/>
    <col min="9991" max="9991" width="11.42578125" style="42"/>
    <col min="9992" max="9992" width="17.42578125" style="42" bestFit="1" customWidth="1"/>
    <col min="9993" max="10240" width="11.42578125" style="42"/>
    <col min="10241" max="10241" width="42.28515625" style="42" customWidth="1"/>
    <col min="10242" max="10242" width="10.85546875" style="42" bestFit="1" customWidth="1"/>
    <col min="10243" max="10243" width="13.85546875" style="42" bestFit="1" customWidth="1"/>
    <col min="10244" max="10244" width="34.85546875" style="42" customWidth="1"/>
    <col min="10245" max="10245" width="11.7109375" style="42" customWidth="1"/>
    <col min="10246" max="10246" width="11.7109375" style="42" bestFit="1" customWidth="1"/>
    <col min="10247" max="10247" width="11.42578125" style="42"/>
    <col min="10248" max="10248" width="17.42578125" style="42" bestFit="1" customWidth="1"/>
    <col min="10249" max="10496" width="11.42578125" style="42"/>
    <col min="10497" max="10497" width="42.28515625" style="42" customWidth="1"/>
    <col min="10498" max="10498" width="10.85546875" style="42" bestFit="1" customWidth="1"/>
    <col min="10499" max="10499" width="13.85546875" style="42" bestFit="1" customWidth="1"/>
    <col min="10500" max="10500" width="34.85546875" style="42" customWidth="1"/>
    <col min="10501" max="10501" width="11.7109375" style="42" customWidth="1"/>
    <col min="10502" max="10502" width="11.7109375" style="42" bestFit="1" customWidth="1"/>
    <col min="10503" max="10503" width="11.42578125" style="42"/>
    <col min="10504" max="10504" width="17.42578125" style="42" bestFit="1" customWidth="1"/>
    <col min="10505" max="10752" width="11.42578125" style="42"/>
    <col min="10753" max="10753" width="42.28515625" style="42" customWidth="1"/>
    <col min="10754" max="10754" width="10.85546875" style="42" bestFit="1" customWidth="1"/>
    <col min="10755" max="10755" width="13.85546875" style="42" bestFit="1" customWidth="1"/>
    <col min="10756" max="10756" width="34.85546875" style="42" customWidth="1"/>
    <col min="10757" max="10757" width="11.7109375" style="42" customWidth="1"/>
    <col min="10758" max="10758" width="11.7109375" style="42" bestFit="1" customWidth="1"/>
    <col min="10759" max="10759" width="11.42578125" style="42"/>
    <col min="10760" max="10760" width="17.42578125" style="42" bestFit="1" customWidth="1"/>
    <col min="10761" max="11008" width="11.42578125" style="42"/>
    <col min="11009" max="11009" width="42.28515625" style="42" customWidth="1"/>
    <col min="11010" max="11010" width="10.85546875" style="42" bestFit="1" customWidth="1"/>
    <col min="11011" max="11011" width="13.85546875" style="42" bestFit="1" customWidth="1"/>
    <col min="11012" max="11012" width="34.85546875" style="42" customWidth="1"/>
    <col min="11013" max="11013" width="11.7109375" style="42" customWidth="1"/>
    <col min="11014" max="11014" width="11.7109375" style="42" bestFit="1" customWidth="1"/>
    <col min="11015" max="11015" width="11.42578125" style="42"/>
    <col min="11016" max="11016" width="17.42578125" style="42" bestFit="1" customWidth="1"/>
    <col min="11017" max="11264" width="11.42578125" style="42"/>
    <col min="11265" max="11265" width="42.28515625" style="42" customWidth="1"/>
    <col min="11266" max="11266" width="10.85546875" style="42" bestFit="1" customWidth="1"/>
    <col min="11267" max="11267" width="13.85546875" style="42" bestFit="1" customWidth="1"/>
    <col min="11268" max="11268" width="34.85546875" style="42" customWidth="1"/>
    <col min="11269" max="11269" width="11.7109375" style="42" customWidth="1"/>
    <col min="11270" max="11270" width="11.7109375" style="42" bestFit="1" customWidth="1"/>
    <col min="11271" max="11271" width="11.42578125" style="42"/>
    <col min="11272" max="11272" width="17.42578125" style="42" bestFit="1" customWidth="1"/>
    <col min="11273" max="11520" width="11.42578125" style="42"/>
    <col min="11521" max="11521" width="42.28515625" style="42" customWidth="1"/>
    <col min="11522" max="11522" width="10.85546875" style="42" bestFit="1" customWidth="1"/>
    <col min="11523" max="11523" width="13.85546875" style="42" bestFit="1" customWidth="1"/>
    <col min="11524" max="11524" width="34.85546875" style="42" customWidth="1"/>
    <col min="11525" max="11525" width="11.7109375" style="42" customWidth="1"/>
    <col min="11526" max="11526" width="11.7109375" style="42" bestFit="1" customWidth="1"/>
    <col min="11527" max="11527" width="11.42578125" style="42"/>
    <col min="11528" max="11528" width="17.42578125" style="42" bestFit="1" customWidth="1"/>
    <col min="11529" max="11776" width="11.42578125" style="42"/>
    <col min="11777" max="11777" width="42.28515625" style="42" customWidth="1"/>
    <col min="11778" max="11778" width="10.85546875" style="42" bestFit="1" customWidth="1"/>
    <col min="11779" max="11779" width="13.85546875" style="42" bestFit="1" customWidth="1"/>
    <col min="11780" max="11780" width="34.85546875" style="42" customWidth="1"/>
    <col min="11781" max="11781" width="11.7109375" style="42" customWidth="1"/>
    <col min="11782" max="11782" width="11.7109375" style="42" bestFit="1" customWidth="1"/>
    <col min="11783" max="11783" width="11.42578125" style="42"/>
    <col min="11784" max="11784" width="17.42578125" style="42" bestFit="1" customWidth="1"/>
    <col min="11785" max="12032" width="11.42578125" style="42"/>
    <col min="12033" max="12033" width="42.28515625" style="42" customWidth="1"/>
    <col min="12034" max="12034" width="10.85546875" style="42" bestFit="1" customWidth="1"/>
    <col min="12035" max="12035" width="13.85546875" style="42" bestFit="1" customWidth="1"/>
    <col min="12036" max="12036" width="34.85546875" style="42" customWidth="1"/>
    <col min="12037" max="12037" width="11.7109375" style="42" customWidth="1"/>
    <col min="12038" max="12038" width="11.7109375" style="42" bestFit="1" customWidth="1"/>
    <col min="12039" max="12039" width="11.42578125" style="42"/>
    <col min="12040" max="12040" width="17.42578125" style="42" bestFit="1" customWidth="1"/>
    <col min="12041" max="12288" width="11.42578125" style="42"/>
    <col min="12289" max="12289" width="42.28515625" style="42" customWidth="1"/>
    <col min="12290" max="12290" width="10.85546875" style="42" bestFit="1" customWidth="1"/>
    <col min="12291" max="12291" width="13.85546875" style="42" bestFit="1" customWidth="1"/>
    <col min="12292" max="12292" width="34.85546875" style="42" customWidth="1"/>
    <col min="12293" max="12293" width="11.7109375" style="42" customWidth="1"/>
    <col min="12294" max="12294" width="11.7109375" style="42" bestFit="1" customWidth="1"/>
    <col min="12295" max="12295" width="11.42578125" style="42"/>
    <col min="12296" max="12296" width="17.42578125" style="42" bestFit="1" customWidth="1"/>
    <col min="12297" max="12544" width="11.42578125" style="42"/>
    <col min="12545" max="12545" width="42.28515625" style="42" customWidth="1"/>
    <col min="12546" max="12546" width="10.85546875" style="42" bestFit="1" customWidth="1"/>
    <col min="12547" max="12547" width="13.85546875" style="42" bestFit="1" customWidth="1"/>
    <col min="12548" max="12548" width="34.85546875" style="42" customWidth="1"/>
    <col min="12549" max="12549" width="11.7109375" style="42" customWidth="1"/>
    <col min="12550" max="12550" width="11.7109375" style="42" bestFit="1" customWidth="1"/>
    <col min="12551" max="12551" width="11.42578125" style="42"/>
    <col min="12552" max="12552" width="17.42578125" style="42" bestFit="1" customWidth="1"/>
    <col min="12553" max="12800" width="11.42578125" style="42"/>
    <col min="12801" max="12801" width="42.28515625" style="42" customWidth="1"/>
    <col min="12802" max="12802" width="10.85546875" style="42" bestFit="1" customWidth="1"/>
    <col min="12803" max="12803" width="13.85546875" style="42" bestFit="1" customWidth="1"/>
    <col min="12804" max="12804" width="34.85546875" style="42" customWidth="1"/>
    <col min="12805" max="12805" width="11.7109375" style="42" customWidth="1"/>
    <col min="12806" max="12806" width="11.7109375" style="42" bestFit="1" customWidth="1"/>
    <col min="12807" max="12807" width="11.42578125" style="42"/>
    <col min="12808" max="12808" width="17.42578125" style="42" bestFit="1" customWidth="1"/>
    <col min="12809" max="13056" width="11.42578125" style="42"/>
    <col min="13057" max="13057" width="42.28515625" style="42" customWidth="1"/>
    <col min="13058" max="13058" width="10.85546875" style="42" bestFit="1" customWidth="1"/>
    <col min="13059" max="13059" width="13.85546875" style="42" bestFit="1" customWidth="1"/>
    <col min="13060" max="13060" width="34.85546875" style="42" customWidth="1"/>
    <col min="13061" max="13061" width="11.7109375" style="42" customWidth="1"/>
    <col min="13062" max="13062" width="11.7109375" style="42" bestFit="1" customWidth="1"/>
    <col min="13063" max="13063" width="11.42578125" style="42"/>
    <col min="13064" max="13064" width="17.42578125" style="42" bestFit="1" customWidth="1"/>
    <col min="13065" max="13312" width="11.42578125" style="42"/>
    <col min="13313" max="13313" width="42.28515625" style="42" customWidth="1"/>
    <col min="13314" max="13314" width="10.85546875" style="42" bestFit="1" customWidth="1"/>
    <col min="13315" max="13315" width="13.85546875" style="42" bestFit="1" customWidth="1"/>
    <col min="13316" max="13316" width="34.85546875" style="42" customWidth="1"/>
    <col min="13317" max="13317" width="11.7109375" style="42" customWidth="1"/>
    <col min="13318" max="13318" width="11.7109375" style="42" bestFit="1" customWidth="1"/>
    <col min="13319" max="13319" width="11.42578125" style="42"/>
    <col min="13320" max="13320" width="17.42578125" style="42" bestFit="1" customWidth="1"/>
    <col min="13321" max="13568" width="11.42578125" style="42"/>
    <col min="13569" max="13569" width="42.28515625" style="42" customWidth="1"/>
    <col min="13570" max="13570" width="10.85546875" style="42" bestFit="1" customWidth="1"/>
    <col min="13571" max="13571" width="13.85546875" style="42" bestFit="1" customWidth="1"/>
    <col min="13572" max="13572" width="34.85546875" style="42" customWidth="1"/>
    <col min="13573" max="13573" width="11.7109375" style="42" customWidth="1"/>
    <col min="13574" max="13574" width="11.7109375" style="42" bestFit="1" customWidth="1"/>
    <col min="13575" max="13575" width="11.42578125" style="42"/>
    <col min="13576" max="13576" width="17.42578125" style="42" bestFit="1" customWidth="1"/>
    <col min="13577" max="13824" width="11.42578125" style="42"/>
    <col min="13825" max="13825" width="42.28515625" style="42" customWidth="1"/>
    <col min="13826" max="13826" width="10.85546875" style="42" bestFit="1" customWidth="1"/>
    <col min="13827" max="13827" width="13.85546875" style="42" bestFit="1" customWidth="1"/>
    <col min="13828" max="13828" width="34.85546875" style="42" customWidth="1"/>
    <col min="13829" max="13829" width="11.7109375" style="42" customWidth="1"/>
    <col min="13830" max="13830" width="11.7109375" style="42" bestFit="1" customWidth="1"/>
    <col min="13831" max="13831" width="11.42578125" style="42"/>
    <col min="13832" max="13832" width="17.42578125" style="42" bestFit="1" customWidth="1"/>
    <col min="13833" max="14080" width="11.42578125" style="42"/>
    <col min="14081" max="14081" width="42.28515625" style="42" customWidth="1"/>
    <col min="14082" max="14082" width="10.85546875" style="42" bestFit="1" customWidth="1"/>
    <col min="14083" max="14083" width="13.85546875" style="42" bestFit="1" customWidth="1"/>
    <col min="14084" max="14084" width="34.85546875" style="42" customWidth="1"/>
    <col min="14085" max="14085" width="11.7109375" style="42" customWidth="1"/>
    <col min="14086" max="14086" width="11.7109375" style="42" bestFit="1" customWidth="1"/>
    <col min="14087" max="14087" width="11.42578125" style="42"/>
    <col min="14088" max="14088" width="17.42578125" style="42" bestFit="1" customWidth="1"/>
    <col min="14089" max="14336" width="11.42578125" style="42"/>
    <col min="14337" max="14337" width="42.28515625" style="42" customWidth="1"/>
    <col min="14338" max="14338" width="10.85546875" style="42" bestFit="1" customWidth="1"/>
    <col min="14339" max="14339" width="13.85546875" style="42" bestFit="1" customWidth="1"/>
    <col min="14340" max="14340" width="34.85546875" style="42" customWidth="1"/>
    <col min="14341" max="14341" width="11.7109375" style="42" customWidth="1"/>
    <col min="14342" max="14342" width="11.7109375" style="42" bestFit="1" customWidth="1"/>
    <col min="14343" max="14343" width="11.42578125" style="42"/>
    <col min="14344" max="14344" width="17.42578125" style="42" bestFit="1" customWidth="1"/>
    <col min="14345" max="14592" width="11.42578125" style="42"/>
    <col min="14593" max="14593" width="42.28515625" style="42" customWidth="1"/>
    <col min="14594" max="14594" width="10.85546875" style="42" bestFit="1" customWidth="1"/>
    <col min="14595" max="14595" width="13.85546875" style="42" bestFit="1" customWidth="1"/>
    <col min="14596" max="14596" width="34.85546875" style="42" customWidth="1"/>
    <col min="14597" max="14597" width="11.7109375" style="42" customWidth="1"/>
    <col min="14598" max="14598" width="11.7109375" style="42" bestFit="1" customWidth="1"/>
    <col min="14599" max="14599" width="11.42578125" style="42"/>
    <col min="14600" max="14600" width="17.42578125" style="42" bestFit="1" customWidth="1"/>
    <col min="14601" max="14848" width="11.42578125" style="42"/>
    <col min="14849" max="14849" width="42.28515625" style="42" customWidth="1"/>
    <col min="14850" max="14850" width="10.85546875" style="42" bestFit="1" customWidth="1"/>
    <col min="14851" max="14851" width="13.85546875" style="42" bestFit="1" customWidth="1"/>
    <col min="14852" max="14852" width="34.85546875" style="42" customWidth="1"/>
    <col min="14853" max="14853" width="11.7109375" style="42" customWidth="1"/>
    <col min="14854" max="14854" width="11.7109375" style="42" bestFit="1" customWidth="1"/>
    <col min="14855" max="14855" width="11.42578125" style="42"/>
    <col min="14856" max="14856" width="17.42578125" style="42" bestFit="1" customWidth="1"/>
    <col min="14857" max="15104" width="11.42578125" style="42"/>
    <col min="15105" max="15105" width="42.28515625" style="42" customWidth="1"/>
    <col min="15106" max="15106" width="10.85546875" style="42" bestFit="1" customWidth="1"/>
    <col min="15107" max="15107" width="13.85546875" style="42" bestFit="1" customWidth="1"/>
    <col min="15108" max="15108" width="34.85546875" style="42" customWidth="1"/>
    <col min="15109" max="15109" width="11.7109375" style="42" customWidth="1"/>
    <col min="15110" max="15110" width="11.7109375" style="42" bestFit="1" customWidth="1"/>
    <col min="15111" max="15111" width="11.42578125" style="42"/>
    <col min="15112" max="15112" width="17.42578125" style="42" bestFit="1" customWidth="1"/>
    <col min="15113" max="15360" width="11.42578125" style="42"/>
    <col min="15361" max="15361" width="42.28515625" style="42" customWidth="1"/>
    <col min="15362" max="15362" width="10.85546875" style="42" bestFit="1" customWidth="1"/>
    <col min="15363" max="15363" width="13.85546875" style="42" bestFit="1" customWidth="1"/>
    <col min="15364" max="15364" width="34.85546875" style="42" customWidth="1"/>
    <col min="15365" max="15365" width="11.7109375" style="42" customWidth="1"/>
    <col min="15366" max="15366" width="11.7109375" style="42" bestFit="1" customWidth="1"/>
    <col min="15367" max="15367" width="11.42578125" style="42"/>
    <col min="15368" max="15368" width="17.42578125" style="42" bestFit="1" customWidth="1"/>
    <col min="15369" max="15616" width="11.42578125" style="42"/>
    <col min="15617" max="15617" width="42.28515625" style="42" customWidth="1"/>
    <col min="15618" max="15618" width="10.85546875" style="42" bestFit="1" customWidth="1"/>
    <col min="15619" max="15619" width="13.85546875" style="42" bestFit="1" customWidth="1"/>
    <col min="15620" max="15620" width="34.85546875" style="42" customWidth="1"/>
    <col min="15621" max="15621" width="11.7109375" style="42" customWidth="1"/>
    <col min="15622" max="15622" width="11.7109375" style="42" bestFit="1" customWidth="1"/>
    <col min="15623" max="15623" width="11.42578125" style="42"/>
    <col min="15624" max="15624" width="17.42578125" style="42" bestFit="1" customWidth="1"/>
    <col min="15625" max="15872" width="11.42578125" style="42"/>
    <col min="15873" max="15873" width="42.28515625" style="42" customWidth="1"/>
    <col min="15874" max="15874" width="10.85546875" style="42" bestFit="1" customWidth="1"/>
    <col min="15875" max="15875" width="13.85546875" style="42" bestFit="1" customWidth="1"/>
    <col min="15876" max="15876" width="34.85546875" style="42" customWidth="1"/>
    <col min="15877" max="15877" width="11.7109375" style="42" customWidth="1"/>
    <col min="15878" max="15878" width="11.7109375" style="42" bestFit="1" customWidth="1"/>
    <col min="15879" max="15879" width="11.42578125" style="42"/>
    <col min="15880" max="15880" width="17.42578125" style="42" bestFit="1" customWidth="1"/>
    <col min="15881" max="16128" width="11.42578125" style="42"/>
    <col min="16129" max="16129" width="42.28515625" style="42" customWidth="1"/>
    <col min="16130" max="16130" width="10.85546875" style="42" bestFit="1" customWidth="1"/>
    <col min="16131" max="16131" width="13.85546875" style="42" bestFit="1" customWidth="1"/>
    <col min="16132" max="16132" width="34.85546875" style="42" customWidth="1"/>
    <col min="16133" max="16133" width="11.7109375" style="42" customWidth="1"/>
    <col min="16134" max="16134" width="11.7109375" style="42" bestFit="1" customWidth="1"/>
    <col min="16135" max="16135" width="11.42578125" style="42"/>
    <col min="16136" max="16136" width="17.42578125" style="42" bestFit="1" customWidth="1"/>
    <col min="16137" max="16384" width="11.42578125" style="42"/>
  </cols>
  <sheetData>
    <row r="10" spans="1:6" ht="13.5" thickBot="1" x14ac:dyDescent="0.25">
      <c r="F10" s="43"/>
    </row>
    <row r="11" spans="1:6" ht="36.75" customHeight="1" thickBot="1" x14ac:dyDescent="0.25">
      <c r="A11" s="44" t="s">
        <v>69</v>
      </c>
      <c r="B11" s="45"/>
      <c r="C11" s="45"/>
      <c r="D11" s="45"/>
      <c r="E11" s="45"/>
      <c r="F11" s="46"/>
    </row>
    <row r="12" spans="1:6" x14ac:dyDescent="0.2">
      <c r="A12" s="47" t="s">
        <v>70</v>
      </c>
      <c r="B12" s="48"/>
      <c r="C12" s="48"/>
      <c r="D12" s="49" t="s">
        <v>71</v>
      </c>
      <c r="E12" s="50"/>
      <c r="F12" s="51"/>
    </row>
    <row r="13" spans="1:6" x14ac:dyDescent="0.2">
      <c r="A13" s="52"/>
      <c r="B13" s="53"/>
      <c r="C13" s="53"/>
      <c r="D13" s="54"/>
      <c r="E13" s="55"/>
      <c r="F13" s="56"/>
    </row>
    <row r="14" spans="1:6" x14ac:dyDescent="0.2">
      <c r="A14" s="57" t="s">
        <v>72</v>
      </c>
      <c r="B14" s="58">
        <v>1532947</v>
      </c>
      <c r="C14" s="58"/>
      <c r="D14" s="59"/>
      <c r="E14" s="59"/>
      <c r="F14" s="60"/>
    </row>
    <row r="15" spans="1:6" x14ac:dyDescent="0.2">
      <c r="A15" s="61" t="s">
        <v>73</v>
      </c>
      <c r="B15" s="58">
        <v>3097165.37</v>
      </c>
      <c r="C15" s="62"/>
      <c r="D15" s="59"/>
      <c r="E15" s="59"/>
      <c r="F15" s="60"/>
    </row>
    <row r="16" spans="1:6" x14ac:dyDescent="0.2">
      <c r="A16" s="61" t="s">
        <v>74</v>
      </c>
      <c r="B16" s="58">
        <v>63902.75</v>
      </c>
      <c r="C16" s="62"/>
      <c r="D16" s="59"/>
      <c r="E16" s="59"/>
      <c r="F16" s="63"/>
    </row>
    <row r="17" spans="1:8" x14ac:dyDescent="0.2">
      <c r="A17" s="61" t="s">
        <v>75</v>
      </c>
      <c r="B17" s="58">
        <v>1532947</v>
      </c>
      <c r="C17" s="62"/>
      <c r="D17" s="59"/>
      <c r="E17" s="59"/>
      <c r="F17" s="64"/>
    </row>
    <row r="18" spans="1:8" x14ac:dyDescent="0.2">
      <c r="A18" s="61" t="s">
        <v>76</v>
      </c>
      <c r="B18" s="65">
        <v>331963.62</v>
      </c>
      <c r="C18" s="62"/>
      <c r="D18" s="66"/>
      <c r="E18" s="65"/>
      <c r="F18" s="64"/>
    </row>
    <row r="19" spans="1:8" ht="22.5" x14ac:dyDescent="0.2">
      <c r="A19" s="61" t="s">
        <v>40</v>
      </c>
      <c r="B19" s="65">
        <v>187546.49</v>
      </c>
      <c r="C19" s="62"/>
      <c r="D19" s="67" t="s">
        <v>77</v>
      </c>
      <c r="E19" s="65">
        <v>1800755.25</v>
      </c>
      <c r="F19" s="64"/>
    </row>
    <row r="20" spans="1:8" ht="12.75" thickBot="1" x14ac:dyDescent="0.25">
      <c r="A20" s="61" t="s">
        <v>42</v>
      </c>
      <c r="B20" s="68">
        <v>44915.78</v>
      </c>
      <c r="C20" s="69">
        <f>SUM(B14:B20)</f>
        <v>6791388.0100000007</v>
      </c>
      <c r="D20" s="67" t="s">
        <v>78</v>
      </c>
      <c r="E20" s="70">
        <v>1532947</v>
      </c>
      <c r="F20" s="71">
        <f>SUM(E19:E20)</f>
        <v>3333702.25</v>
      </c>
    </row>
    <row r="21" spans="1:8" x14ac:dyDescent="0.2">
      <c r="A21" s="57"/>
      <c r="B21" s="65"/>
      <c r="C21" s="62"/>
      <c r="D21" s="66"/>
      <c r="E21" s="58"/>
      <c r="F21" s="56"/>
    </row>
    <row r="22" spans="1:8" x14ac:dyDescent="0.2">
      <c r="A22" s="72" t="s">
        <v>79</v>
      </c>
      <c r="B22" s="58">
        <v>97828109.840000004</v>
      </c>
      <c r="C22" s="58"/>
      <c r="D22" s="73" t="s">
        <v>80</v>
      </c>
      <c r="E22" s="65"/>
      <c r="F22" s="56"/>
    </row>
    <row r="23" spans="1:8" ht="22.5" x14ac:dyDescent="0.2">
      <c r="A23" s="74" t="s">
        <v>81</v>
      </c>
      <c r="B23" s="58">
        <v>10291209.93</v>
      </c>
      <c r="C23" s="58"/>
      <c r="D23" s="66" t="s">
        <v>82</v>
      </c>
      <c r="E23" s="65">
        <f>104792965.69-196179.2</f>
        <v>104596786.48999999</v>
      </c>
      <c r="F23" s="56"/>
    </row>
    <row r="24" spans="1:8" x14ac:dyDescent="0.2">
      <c r="A24" s="61" t="s">
        <v>83</v>
      </c>
      <c r="B24" s="58">
        <v>589402.79</v>
      </c>
      <c r="C24" s="58"/>
      <c r="D24" s="66" t="s">
        <v>84</v>
      </c>
      <c r="E24" s="65">
        <v>6021448.75</v>
      </c>
      <c r="F24" s="56"/>
    </row>
    <row r="25" spans="1:8" x14ac:dyDescent="0.2">
      <c r="A25" s="75" t="s">
        <v>85</v>
      </c>
      <c r="B25" s="58">
        <v>46539.199999999997</v>
      </c>
      <c r="C25" s="76"/>
      <c r="D25" s="66" t="s">
        <v>86</v>
      </c>
      <c r="E25" s="65">
        <v>-123952.58</v>
      </c>
      <c r="F25" s="56"/>
    </row>
    <row r="26" spans="1:8" ht="23.25" thickBot="1" x14ac:dyDescent="0.25">
      <c r="A26" s="75" t="s">
        <v>87</v>
      </c>
      <c r="B26" s="70">
        <v>206962.98</v>
      </c>
      <c r="C26" s="77">
        <f>SUM(B22:B26)</f>
        <v>108962224.74000002</v>
      </c>
      <c r="D26" s="66" t="s">
        <v>88</v>
      </c>
      <c r="E26" s="70">
        <f>359165.77+1370282.87+196179.2</f>
        <v>1925627.84</v>
      </c>
      <c r="F26" s="78">
        <f>SUM(E23:E26)</f>
        <v>112419910.5</v>
      </c>
    </row>
    <row r="27" spans="1:8" ht="12.75" thickBot="1" x14ac:dyDescent="0.25">
      <c r="A27" s="75" t="s">
        <v>89</v>
      </c>
      <c r="B27" s="76"/>
      <c r="C27" s="79">
        <f>SUM(C20,C26)</f>
        <v>115753612.75000003</v>
      </c>
      <c r="D27" s="76"/>
      <c r="E27" s="58" t="s">
        <v>90</v>
      </c>
      <c r="F27" s="80">
        <f>SUM(F20,F26)</f>
        <v>115753612.75</v>
      </c>
      <c r="H27" s="81">
        <f>+C27-F27</f>
        <v>0</v>
      </c>
    </row>
    <row r="28" spans="1:8" ht="12.75" thickTop="1" x14ac:dyDescent="0.2">
      <c r="A28" s="82"/>
      <c r="B28" s="76"/>
      <c r="C28" s="62"/>
      <c r="D28" s="76"/>
      <c r="E28" s="76"/>
      <c r="F28" s="56"/>
    </row>
    <row r="29" spans="1:8" x14ac:dyDescent="0.2">
      <c r="A29" s="83" t="s">
        <v>91</v>
      </c>
      <c r="B29" s="84"/>
      <c r="C29" s="84"/>
      <c r="D29" s="84"/>
      <c r="E29" s="84"/>
      <c r="F29" s="85"/>
    </row>
    <row r="30" spans="1:8" ht="23.25" thickBot="1" x14ac:dyDescent="0.25">
      <c r="A30" s="86" t="s">
        <v>92</v>
      </c>
      <c r="B30" s="87"/>
      <c r="C30" s="88">
        <v>27737093.449999999</v>
      </c>
      <c r="D30" s="89" t="s">
        <v>93</v>
      </c>
      <c r="E30" s="89"/>
      <c r="F30" s="90">
        <f>C30</f>
        <v>27737093.449999999</v>
      </c>
    </row>
    <row r="31" spans="1:8" x14ac:dyDescent="0.2">
      <c r="A31" s="91"/>
    </row>
    <row r="32" spans="1:8" x14ac:dyDescent="0.2">
      <c r="A32" s="59"/>
    </row>
    <row r="33" spans="1:1" x14ac:dyDescent="0.2">
      <c r="A33" s="41" t="s">
        <v>94</v>
      </c>
    </row>
  </sheetData>
  <mergeCells count="3">
    <mergeCell ref="A11:F11"/>
    <mergeCell ref="A29:F29"/>
    <mergeCell ref="D30:E30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2019-04-12T00:57:50+00:00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36675070-C151-4A50-B6CE-8CE2DAFAFE1C}"/>
</file>

<file path=customXml/itemProps2.xml><?xml version="1.0" encoding="utf-8"?>
<ds:datastoreItem xmlns:ds="http://schemas.openxmlformats.org/officeDocument/2006/customXml" ds:itemID="{E55427E7-3E66-4EE7-A4FE-1049A3F82844}"/>
</file>

<file path=customXml/itemProps3.xml><?xml version="1.0" encoding="utf-8"?>
<ds:datastoreItem xmlns:ds="http://schemas.openxmlformats.org/officeDocument/2006/customXml" ds:itemID="{D61BBB1D-B127-4930-976E-00B1CECCD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PRES_PP</vt:lpstr>
      <vt:lpstr>RESULTADOS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2019-04-11T23:42:45Z</dcterms:created>
  <dcterms:modified xsi:type="dcterms:W3CDTF">2019-04-12T00:53:54Z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